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8 _High Profile Surgical &amp; Diagnostic Services\Sharing Files 4\"/>
    </mc:Choice>
  </mc:AlternateContent>
  <xr:revisionPtr revIDLastSave="0" documentId="13_ncr:1_{EF87392F-37CD-4894-8E76-5DACAAF73B3E}"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1_1" localSheetId="13">'Raw Data'!$B$4:$AL$139</definedName>
    <definedName name="ambvis_rates_Feb_5_2013hjp_2" localSheetId="13">'Raw Data'!$B$4:$AL$139</definedName>
    <definedName name="ambvis_rates_Feb_5_2013hjp_2_1" localSheetId="13">'Raw Data'!$B$4:$AL$139</definedName>
    <definedName name="ambvis_rates_Feb_5_2013hjp_3"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1_1" localSheetId="13">'Raw Data'!$B$4:$AL$139</definedName>
    <definedName name="cabg_Feb_5_2013hjp_1_2" localSheetId="13">'Raw Data'!$B$4:$AL$139</definedName>
    <definedName name="cabg_Feb_5_2013hjp_1_2_1" localSheetId="13">'Raw Data'!$B$4:$AL$139</definedName>
    <definedName name="cabg_Feb_5_2013hjp_1_3"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1_1" localSheetId="13">'Raw Data'!$B$4:$AL$139</definedName>
    <definedName name="cath_Feb_5_2013hjp_2" localSheetId="13">'Raw Data'!$B$4:$AL$139</definedName>
    <definedName name="cath_Feb_5_2013hjp_2_1" localSheetId="13">'Raw Data'!$B$4:$AL$139</definedName>
    <definedName name="cath_Feb_5_2013hjp_3"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1_1" localSheetId="13">'Raw Data'!$B$4:$AL$139</definedName>
    <definedName name="dementia_Feb_12_2013hjp_2" localSheetId="13">'Raw Data'!$B$4:$AL$139</definedName>
    <definedName name="dementia_Feb_12_2013hjp_2_1" localSheetId="13">'Raw Data'!$B$4:$AL$139</definedName>
    <definedName name="dementia_Feb_12_2013hjp_3"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1_1" localSheetId="13">'Raw Data'!$B$4:$AL$139</definedName>
    <definedName name="hip_replace_Feb_5_2013hjp_2" localSheetId="13">'Raw Data'!$B$4:$AL$139</definedName>
    <definedName name="hip_replace_Feb_5_2013hjp_2_1" localSheetId="13">'Raw Data'!$B$4:$AL$139</definedName>
    <definedName name="hip_replace_Feb_5_2013hjp_3"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1_1" localSheetId="13">'Raw Data'!$B$4:$AL$139</definedName>
    <definedName name="knee_replace_Feb_5_2013hjp_2" localSheetId="13">'Raw Data'!$B$4:$AL$139</definedName>
    <definedName name="knee_replace_Feb_5_2013hjp_2_1" localSheetId="13">'Raw Data'!$B$4:$AL$139</definedName>
    <definedName name="knee_replace_Feb_5_2013hjp_3"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1_1" localSheetId="13">'Raw Data'!$B$4:$AL$139</definedName>
    <definedName name="pci_Feb_5_2013hjp_2" localSheetId="13">'Raw Data'!$B$4:$AL$139</definedName>
    <definedName name="pci_Feb_5_2013hjp_2_1" localSheetId="13">'Raw Data'!$B$4:$AL$139</definedName>
    <definedName name="pci_Feb_5_2013hjp_3"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642F0C05-4444-4D96-A35C-9F498B548AD2}"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E7F044BA-D883-4C40-8D83-A639B59B32EC}"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B7356B3-2ECE-40CF-9CD5-A21C92F61D28}"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12871227-D5D9-41E1-921E-38563B55D16F}"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<sst xmlns="http://schemas.openxmlformats.org/spreadsheetml/2006/main" count="2094" uniqueCount="476">
  <si>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</si>
  <si>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</si>
  <si>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</si>
  <si>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</si>
  <si>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</si>
  <si>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</si>
  <si>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</si>
  <si>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</si>
  <si>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</si>
  <si>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</si>
  <si>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</si>
  <si>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</si>
  <si>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</si>
  <si>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</si>
  <si>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</si>
  <si>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</si>
  <si>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</si>
  <si>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</si>
  <si>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</si>
  <si>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</si>
  <si>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</si>
  <si>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</si>
  <si>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</si>
  <si>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</si>
  <si>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</si>
  <si>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</si>
  <si>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</si>
  <si>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</si>
  <si>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</si>
  <si>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</si>
  <si>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</si>
  <si>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</si>
  <si>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</si>
  <si>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</si>
  <si>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</si>
  <si>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</si>
  <si>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</si>
  <si>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</si>
  <si>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</si>
  <si>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</si>
  <si>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R5</t>
  </si>
  <si>
    <t>U1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</si>
  <si>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</si>
  <si>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</si>
  <si>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</si>
  <si>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</si>
  <si>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</si>
  <si>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</si>
  <si>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</si>
  <si>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</si>
  <si>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</si>
  <si>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</si>
  <si>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</si>
  <si>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</si>
  <si>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</si>
  <si>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</si>
  <si>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</si>
  <si>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</si>
  <si>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</si>
  <si>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</si>
  <si>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</si>
  <si>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</si>
  <si>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</si>
  <si>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</si>
  <si>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</si>
  <si>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</si>
  <si>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</si>
  <si>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</si>
  <si>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</si>
  <si>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</si>
  <si>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</si>
  <si>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</si>
  <si>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</si>
  <si>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</si>
  <si>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</si>
  <si>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</si>
  <si>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</si>
  <si>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</si>
  <si>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</si>
  <si>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</si>
  <si>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</si>
  <si>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</si>
  <si>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</si>
  <si>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</si>
  <si>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</si>
  <si>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</si>
  <si>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</si>
  <si>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</si>
  <si>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</si>
  <si>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</si>
  <si>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</si>
  <si>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</si>
  <si>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</si>
  <si>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</si>
  <si>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</si>
  <si>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</si>
  <si>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</si>
  <si>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</si>
  <si>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</si>
  <si>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</si>
  <si>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</si>
  <si>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</si>
  <si>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</si>
  <si>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</si>
  <si>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</si>
  <si>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</si>
  <si>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</si>
  <si>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</si>
  <si>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</si>
  <si>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</si>
  <si>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</si>
  <si>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</si>
  <si>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</si>
  <si>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</si>
  <si>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</si>
  <si>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</si>
  <si>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</si>
  <si>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</si>
  <si>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</si>
  <si>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</si>
  <si>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</si>
  <si>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</si>
  <si>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</si>
  <si>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</si>
  <si>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</si>
  <si>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</si>
  <si>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</si>
  <si>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</si>
  <si>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</si>
  <si>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</si>
  <si>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</si>
  <si>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</si>
  <si>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</si>
  <si>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</si>
  <si>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</si>
  <si>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</si>
  <si>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</si>
  <si>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</si>
  <si>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</si>
  <si>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</si>
  <si>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</si>
  <si>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</si>
  <si>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</si>
  <si>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</si>
  <si>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</si>
  <si>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</si>
  <si>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</si>
  <si>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</si>
  <si>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</si>
  <si>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</si>
  <si>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</si>
  <si>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</si>
  <si>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</si>
  <si>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</si>
  <si>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</si>
  <si>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</si>
  <si>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</si>
  <si>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</si>
  <si>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</si>
  <si>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</si>
  <si>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</si>
  <si>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</si>
  <si>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</si>
  <si>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</si>
  <si>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</si>
  <si>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</si>
  <si>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</si>
  <si>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</si>
  <si>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</si>
  <si>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</si>
  <si>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</si>
  <si>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</si>
  <si>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</si>
  <si>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</si>
  <si>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</si>
  <si>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</si>
  <si>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</si>
  <si>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</si>
  <si>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</si>
  <si>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</si>
  <si>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</si>
  <si>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</si>
  <si>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</si>
  <si>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</si>
  <si>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</si>
  <si>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</si>
  <si>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</si>
  <si>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</si>
  <si>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</si>
  <si>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</si>
  <si>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</si>
  <si>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</si>
  <si>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</si>
  <si>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</si>
  <si>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</si>
  <si>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</si>
  <si>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</si>
  <si>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</si>
  <si>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</si>
  <si>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</si>
  <si>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</si>
  <si>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</si>
  <si>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</si>
  <si>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</si>
  <si>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</si>
  <si>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</si>
  <si>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</si>
  <si>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</si>
  <si>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</si>
  <si>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</si>
  <si>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</si>
  <si>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</si>
  <si>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</si>
  <si>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</si>
  <si>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</si>
  <si>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</si>
  <si>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</si>
  <si>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</si>
  <si>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</si>
  <si>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</si>
  <si>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</si>
  <si>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</si>
  <si>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</si>
  <si>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</si>
  <si>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</si>
  <si>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</si>
  <si>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</si>
  <si>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</si>
  <si>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</si>
  <si>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</si>
  <si>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</si>
  <si>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</si>
  <si>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</si>
  <si>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</si>
  <si>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</si>
  <si>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</si>
  <si>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</si>
  <si>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</si>
  <si>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</si>
  <si>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</si>
  <si>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</si>
  <si>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</si>
  <si>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</si>
  <si>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</si>
  <si>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</si>
  <si>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</si>
  <si>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</si>
  <si>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</si>
  <si>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</si>
  <si>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</si>
  <si>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</si>
  <si>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</si>
  <si>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</si>
  <si>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</si>
  <si>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</si>
  <si>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</si>
  <si>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</si>
  <si>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</si>
  <si>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</si>
  <si>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</si>
  <si>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</si>
  <si>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</si>
  <si>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</si>
  <si>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</si>
  <si>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</si>
  <si>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</si>
  <si>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</si>
  <si>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(3,b)</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</si>
  <si>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</si>
  <si>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</si>
  <si>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</si>
  <si>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</si>
  <si>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</si>
  <si>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</si>
  <si>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</si>
  <si>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</si>
  <si>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</si>
  <si>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</si>
  <si>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</si>
  <si>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</si>
  <si>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</si>
  <si>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</si>
  <si>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</si>
  <si>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</si>
  <si>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</si>
  <si>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</si>
  <si>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</si>
  <si>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</si>
  <si>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</si>
  <si>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</si>
  <si>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</si>
  <si>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</si>
  <si>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</si>
  <si>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</si>
  <si>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</si>
  <si>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</si>
  <si>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</si>
  <si>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</si>
  <si>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</si>
  <si>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</si>
  <si>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</si>
  <si>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</si>
  <si>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</si>
  <si>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</si>
  <si>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</si>
  <si>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</si>
  <si>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</si>
  <si>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</si>
  <si>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</si>
  <si>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</si>
  <si>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</si>
  <si>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</si>
  <si>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</si>
  <si>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</si>
  <si>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</si>
  <si>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</si>
  <si>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</si>
  <si>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</si>
  <si>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</si>
  <si>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</si>
  <si>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</si>
  <si>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</si>
  <si>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</si>
  <si>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</si>
  <si>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</si>
  <si>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</si>
  <si>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</si>
  <si>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</si>
  <si>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</si>
  <si>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</si>
  <si>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</si>
  <si>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</si>
  <si>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</si>
  <si>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</si>
  <si>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</si>
  <si>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</si>
  <si>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</si>
  <si>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</si>
  <si>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</si>
  <si>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</si>
  <si>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</si>
  <si>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</si>
  <si>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</si>
  <si>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</si>
  <si>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</si>
  <si>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</si>
  <si>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</si>
  <si>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</si>
  <si>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</si>
  <si>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</si>
  <si>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</si>
  <si>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</si>
  <si>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</si>
  <si>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</si>
  <si>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</si>
  <si>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</si>
  <si>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</si>
  <si>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</si>
  <si>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</si>
  <si>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</si>
  <si>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</si>
  <si>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</si>
  <si>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</si>
  <si>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</si>
  <si>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</si>
  <si>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</si>
  <si>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</si>
  <si>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</si>
  <si>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</si>
  <si>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</si>
  <si>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</si>
  <si>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</si>
  <si>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</si>
  <si>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</si>
  <si>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</si>
  <si>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</si>
  <si>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</si>
  <si>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</si>
  <si>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</si>
  <si>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</si>
  <si>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</si>
  <si>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</si>
  <si>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</si>
  <si>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</si>
  <si>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</si>
  <si>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</si>
  <si>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</si>
  <si>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</si>
  <si>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</si>
  <si>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</si>
  <si>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</si>
  <si>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</si>
  <si>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</si>
  <si>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</si>
  <si>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</si>
  <si>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</si>
  <si>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</si>
  <si>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</si>
  <si>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</si>
  <si>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</si>
  <si>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</si>
  <si>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</si>
  <si>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</si>
  <si>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</si>
  <si>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</si>
  <si>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</si>
  <si>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</si>
  <si>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</si>
  <si>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</si>
  <si>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</si>
  <si>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</si>
  <si>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</si>
  <si>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</si>
  <si>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</si>
  <si>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</si>
  <si>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</si>
  <si>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</si>
  <si>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</si>
  <si>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</si>
  <si>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</si>
  <si>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</si>
  <si>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</si>
  <si>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</si>
  <si>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</si>
  <si>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(1,2,b)</t>
  </si>
  <si>
    <t>(a)</t>
  </si>
  <si>
    <t>(2,a)</t>
  </si>
  <si>
    <t>(3,a)</t>
  </si>
  <si>
    <t>(3,a,b)</t>
  </si>
  <si>
    <t>(a,b)</t>
  </si>
  <si>
    <t>(2,b)</t>
  </si>
  <si>
    <t>(2,a,b)</t>
  </si>
  <si>
    <t>Adjusted Rate
(2012/13)</t>
  </si>
  <si>
    <t>Adjusted Rate
(2017/18)</t>
  </si>
  <si>
    <t>Adjusted Rate
(2022/23)</t>
  </si>
  <si>
    <t>Crude and Age &amp; Sex Adjusted Average Annual MRI Rates by Regions, 2012/13, 2017/18 and 2022/23, per 1000</t>
  </si>
  <si>
    <t>(1,a)</t>
  </si>
  <si>
    <t>(1,3,a)</t>
  </si>
  <si>
    <t>(2,3)</t>
  </si>
  <si>
    <t>(2,3,b)</t>
  </si>
  <si>
    <t>(1,2,3,a)</t>
  </si>
  <si>
    <t>(1,2)</t>
  </si>
  <si>
    <t>(1,3)</t>
  </si>
  <si>
    <t>(2,3,a)</t>
  </si>
  <si>
    <t>(1,a,b)</t>
  </si>
  <si>
    <t>(1,2,a)</t>
  </si>
  <si>
    <t>Crude and Age &amp; Sex Adjusted Average Annual MRI Rate bys Income Quintile, 2012/13, 2017/18 and 2022/23, per 1000</t>
  </si>
  <si>
    <t>1,2</t>
  </si>
  <si>
    <t xml:space="preserve">Magnetic Resonance Imaging (MRI) Scan Counts, Crude Rates, and Adjusted Rates by Health Region, 2012/13, 2017/18, and 2022/23
</t>
  </si>
  <si>
    <t xml:space="preserve">Magnetic Resonance Imaging (MRI) Scan Counts, Crude Rates, and Adjusted Rates by Winnipeg Community Area, 2008/09-2012/13, 2012/13, 2017/18, and 2022/23
</t>
  </si>
  <si>
    <t xml:space="preserve">Magnetic Resonance Imaging (MRI) Scan Counts, Crude Rates, and Adjusted Rates by District in Southern Health-Santé Sud, 2012/13, 2017/18, and 2022/23
</t>
  </si>
  <si>
    <t xml:space="preserve">Magnetic Resonance Imaging (MRI) Scan Counts, Crude Rates, and Adjusted Rates by District in Interlake-Eastern RHA, 2012/13, 2017/18, and 2022/23
</t>
  </si>
  <si>
    <t xml:space="preserve">Magnetic Resonance Imaging (MRI) Scan Counts, Crude Rates, and Adjusted Rates by District in Prairie Mountain, 2012/13, 2017/18, and 2022/23
</t>
  </si>
  <si>
    <t xml:space="preserve">Magnetic Resonance Imaging (MRI) Scan Counts, Crude Rates, and Adjusted Rates by District in Northern Health Region, 2012/13, 2017/18, and 2022/23
</t>
  </si>
  <si>
    <t>Age- and sex-adjusted rate per 1,000 residents (age 20+)</t>
  </si>
  <si>
    <t>Count and rate per 1,000 residents (age 20+)</t>
  </si>
  <si>
    <t>Community Area</t>
  </si>
  <si>
    <t>Neighborhood Cluster</t>
  </si>
  <si>
    <t xml:space="preserve">Magnetic Resonance Imaging (MRI) Scan Counts, Crude Rates, and Adjusted Rates by Winnipeg Neighbourhood Cluster, 2012/13, 2017/18, and 2022/23
</t>
  </si>
  <si>
    <t>District</t>
  </si>
  <si>
    <t>Health Region</t>
  </si>
  <si>
    <t>Count 
(2012/13)</t>
  </si>
  <si>
    <t>Count 
(2017/18)</t>
  </si>
  <si>
    <t>Count 
(2022/23)</t>
  </si>
  <si>
    <t>Crude Rate
(2012/13)</t>
  </si>
  <si>
    <t>Crude Rate
(2017/18)</t>
  </si>
  <si>
    <t>Crude Rate
(2022/23)</t>
  </si>
  <si>
    <t xml:space="preserve">date:     March 19, 2025 </t>
  </si>
  <si>
    <t xml:space="preserve">date:   November 3, 2025 </t>
  </si>
  <si>
    <t>Linear Trend For Rural Time 1</t>
  </si>
  <si>
    <t>Linear Trend For Urban Time 1</t>
  </si>
  <si>
    <t>If you require this document in a different accessible format, please contact us: by phone at 204-789-3819 or by email at info@cpe.umanitoba.ca.</t>
  </si>
  <si>
    <t>End of worksheet</t>
  </si>
  <si>
    <t>bold = statistically significant</t>
  </si>
  <si>
    <t xml:space="preserve">Adjusted Rates of Magnetic Resonance Imaging (MRI) Scans by Income Quintile, 2012/13, 2017/18, and 2022/23
</t>
  </si>
  <si>
    <t xml:space="preserve">Statistical Tests for Adjusted Rates of Magnetic Resonance Imaging (MRI) Scans by Income Quintile, 2012/13, 2017/18, and 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</si>
</sst>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3">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2" fontId="0" fillId="41" borderId="0" xfId="0" applyNumberFormat="1" applyFill="1" applyAlignment="1">
      <alignment horizont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2111429195626337"/>
          <c:w val="0.57489565783472929"/>
          <c:h val="0.69986925359329188"/>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c:v>
                  </c:pt>
                  <c:pt idx="1">
                    <c:v>Northern Health Region (1,a)</c:v>
                  </c:pt>
                  <c:pt idx="2">
                    <c:v>Prairie Mountain Health (b)</c:v>
                  </c:pt>
                  <c:pt idx="3">
                    <c:v>Interlake-Eastern RHA (a)</c:v>
                  </c:pt>
                  <c:pt idx="4">
                    <c:v>Winnipeg RHA (a)</c:v>
                  </c:pt>
                  <c:pt idx="5">
                    <c:v>Southern Health-Santé Sud (1,a)</c:v>
                  </c:pt>
                </c:lvl>
                <c:lvl>
                  <c:pt idx="0">
                    <c:v>   </c:v>
                  </c:pt>
                </c:lvl>
              </c:multiLvlStrCache>
            </c:multiLvlStrRef>
          </c:cat>
          <c:val>
            <c:numRef>
              <c:f>'Graph Data'!$H$6:$H$11</c:f>
              <c:numCache>
                <c:formatCode>0.00</c:formatCode>
                <c:ptCount val="6"/>
                <c:pt idx="0">
                  <c:v>64.071297328</c:v>
                </c:pt>
                <c:pt idx="1">
                  <c:v>57.707911885000001</c:v>
                </c:pt>
                <c:pt idx="2">
                  <c:v>69.097079706000002</c:v>
                </c:pt>
                <c:pt idx="3">
                  <c:v>65.875250981999997</c:v>
                </c:pt>
                <c:pt idx="4">
                  <c:v>67.088008509999995</c:v>
                </c:pt>
                <c:pt idx="5">
                  <c:v>66.301209224999994</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c:v>
                  </c:pt>
                  <c:pt idx="1">
                    <c:v>Northern Health Region (1,a)</c:v>
                  </c:pt>
                  <c:pt idx="2">
                    <c:v>Prairie Mountain Health (b)</c:v>
                  </c:pt>
                  <c:pt idx="3">
                    <c:v>Interlake-Eastern RHA (a)</c:v>
                  </c:pt>
                  <c:pt idx="4">
                    <c:v>Winnipeg RHA (a)</c:v>
                  </c:pt>
                  <c:pt idx="5">
                    <c:v>Southern Health-Santé Sud (1,a)</c:v>
                  </c:pt>
                </c:lvl>
                <c:lvl>
                  <c:pt idx="0">
                    <c:v>   </c:v>
                  </c:pt>
                </c:lvl>
              </c:multiLvlStrCache>
            </c:multiLvlStrRef>
          </c:cat>
          <c:val>
            <c:numRef>
              <c:f>'Graph Data'!$G$6:$G$11</c:f>
              <c:numCache>
                <c:formatCode>0.00</c:formatCode>
                <c:ptCount val="6"/>
                <c:pt idx="0">
                  <c:v>62.232101251000003</c:v>
                </c:pt>
                <c:pt idx="1">
                  <c:v>57.252241122000001</c:v>
                </c:pt>
                <c:pt idx="2">
                  <c:v>54.928129695999999</c:v>
                </c:pt>
                <c:pt idx="3">
                  <c:v>69.679339240000004</c:v>
                </c:pt>
                <c:pt idx="4">
                  <c:v>65.708030855000004</c:v>
                </c:pt>
                <c:pt idx="5">
                  <c:v>69.766834966999994</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c:v>
                  </c:pt>
                  <c:pt idx="1">
                    <c:v>Northern Health Region (1,a)</c:v>
                  </c:pt>
                  <c:pt idx="2">
                    <c:v>Prairie Mountain Health (b)</c:v>
                  </c:pt>
                  <c:pt idx="3">
                    <c:v>Interlake-Eastern RHA (a)</c:v>
                  </c:pt>
                  <c:pt idx="4">
                    <c:v>Winnipeg RHA (a)</c:v>
                  </c:pt>
                  <c:pt idx="5">
                    <c:v>Southern Health-Santé Sud (1,a)</c:v>
                  </c:pt>
                </c:lvl>
                <c:lvl>
                  <c:pt idx="0">
                    <c:v>   </c:v>
                  </c:pt>
                </c:lvl>
              </c:multiLvlStrCache>
            </c:multiLvlStrRef>
          </c:cat>
          <c:val>
            <c:numRef>
              <c:f>'Graph Data'!$F$6:$F$11</c:f>
              <c:numCache>
                <c:formatCode>0.00</c:formatCode>
                <c:ptCount val="6"/>
                <c:pt idx="0">
                  <c:v>52.931368024999998</c:v>
                </c:pt>
                <c:pt idx="1">
                  <c:v>40.965303636999998</c:v>
                </c:pt>
                <c:pt idx="2">
                  <c:v>56.624506895000003</c:v>
                </c:pt>
                <c:pt idx="3">
                  <c:v>50.941189037999997</c:v>
                </c:pt>
                <c:pt idx="4">
                  <c:v>55.105500038999999</c:v>
                </c:pt>
                <c:pt idx="5">
                  <c:v>61.117014451000003</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4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728709170708008"/>
          <c:y val="0.14569622653073991"/>
          <c:w val="0.17695504199512396"/>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821319296413914"/>
          <c:w val="0.8661362333747884"/>
          <c:h val="0.4853820758593021"/>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50.472811599000003</c:v>
                </c:pt>
                <c:pt idx="1">
                  <c:v>52.161915477999997</c:v>
                </c:pt>
                <c:pt idx="2">
                  <c:v>56.890450285</c:v>
                </c:pt>
                <c:pt idx="3">
                  <c:v>56.199151143999998</c:v>
                </c:pt>
                <c:pt idx="4">
                  <c:v>60.378161075000001</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59.067084350000002</c:v>
                </c:pt>
                <c:pt idx="1">
                  <c:v>65.256923396999994</c:v>
                </c:pt>
                <c:pt idx="2">
                  <c:v>60.643747283000003</c:v>
                </c:pt>
                <c:pt idx="3">
                  <c:v>70.347995374000007</c:v>
                </c:pt>
                <c:pt idx="4">
                  <c:v>74.707248117999995</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 (b)</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65.389395934999996</c:v>
                </c:pt>
                <c:pt idx="1">
                  <c:v>63.595815195</c:v>
                </c:pt>
                <c:pt idx="2">
                  <c:v>67.342071011000002</c:v>
                </c:pt>
                <c:pt idx="3">
                  <c:v>65.764050773999998</c:v>
                </c:pt>
                <c:pt idx="4">
                  <c:v>70.185799678999999</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8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27443362342865"/>
          <c:y val="0.47183287171976429"/>
          <c:w val="0.2241201383917919"/>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7435192838464253"/>
          <c:w val="0.8661362333747884"/>
          <c:h val="0.47619089050332797"/>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52.502154937</c:v>
                </c:pt>
                <c:pt idx="1">
                  <c:v>56.621377662999997</c:v>
                </c:pt>
                <c:pt idx="2">
                  <c:v>58.957257747</c:v>
                </c:pt>
                <c:pt idx="3">
                  <c:v>62.123902487000002</c:v>
                </c:pt>
                <c:pt idx="4">
                  <c:v>67.740370628999997</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64.262538710000001</c:v>
                </c:pt>
                <c:pt idx="1">
                  <c:v>67.130524527999995</c:v>
                </c:pt>
                <c:pt idx="2">
                  <c:v>69.658321255999994</c:v>
                </c:pt>
                <c:pt idx="3">
                  <c:v>71.102189139999993</c:v>
                </c:pt>
                <c:pt idx="4">
                  <c:v>74.454125716999997</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68.41591674</c:v>
                </c:pt>
                <c:pt idx="1">
                  <c:v>69.457802810000004</c:v>
                </c:pt>
                <c:pt idx="2">
                  <c:v>70.280648429999999</c:v>
                </c:pt>
                <c:pt idx="3">
                  <c:v>70.711325979999998</c:v>
                </c:pt>
                <c:pt idx="4">
                  <c:v>76.20219883</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8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3268234562784917"/>
          <c:y val="0.46423703252563042"/>
          <c:w val="0.21813927714777276"/>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magnetic resonance imaging (MRI) scan rate by Manitoba health region for the years 2012/13, 2017/18, and 2022/23. Values represent the age- and sex-adjusted rate for residents aged 20 and older. Each region includes three bars, one for each year.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0.09728</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0"/>
          <a:ext cx="6355976" cy="60960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8.15: Magnetic Resonance Imaging (MRI) Scan Rate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per 1,000 residents (age 20+)</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magnetic resonance imaging (MRI) scan rate by rural income quintile, 2012/13, 2017/18, and 2022/23, based on the age- and sex-adjusted rate among residents aged 20 and older.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Magnetic Resonance Imaging (MRI) Scan Rate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per 1,000 residents (age 20+)</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magnetic resonance imaging (MRI) scan rate by urban income quintile, 2012/13, 2017/18, and 2022/23, based on the age- and sex-adjusted rate among residents aged 20 and older.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Magnetic Resonance Imaging (MRI) Scan Rate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per 1,000 residents (age 20+)</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abg_Feb_5_2013hjp_1_2_1" connectionId="2" xr16:uid="{E0CCF382-DD78-40FF-A743-49339FB86E1A}"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24D2904E-D340-417B-AB01-8AF03BE5D45E}"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B21198BE-BEE4-46F0-82D9-4339C46A0510}"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C1BE8E1A-0808-48AA-ABF5-E7E02BDF207C}"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DF350592-B78C-4330-94CB-ACB4CC9DD8F0}"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pci_Feb_5_2013hjp_2_1" connectionId="7" xr16:uid="{F862185C-551F-4D88-8CC2-BC7451AEF16F}"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2280609A-04DC-4D45-8E4B-07797B3D2FC2}"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ambvis_rates_Feb_5_2013hjp_1_1" connectionId="1" xr16:uid="{B7CBF0A1-3A47-464A-A888-C1842151D708}"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D7595D4B-009B-4023-AF05-0F58E1D7D60D}"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hip_replace_Feb_5_2013hjp_1_1" connectionId="5" xr16:uid="{FEAAC3D8-9E1D-4E00-9961-8E7ADB83916A}"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58401E0C-D598-42DE-8EB0-658D19DECBB8}"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A738A92E-C5D8-494D-9794-ABC74EA6FB0B}"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1E3BC24-868E-4233-93D8-2E1B01DCF681}"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ambvis_rates_Feb_5_2013hjp_2_1" connectionId="1" xr16:uid="{5E3B0D49-D9C4-4754-A3E2-97B6D75C664A}"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E2A21EE8-BD02-4DEE-9021-35927B982E4E}"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7B40132B-646D-44AF-94D2-4315C2C9D6ED}"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09788C78-79DC-4A7D-818F-B32BA1C59F4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B02E47AB-529C-4C17-B4DE-10ECBEF3C07C}"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423D1DC3-7DC2-4CF1-A4E2-BC2E306BBA20}"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dementia_Feb_12_2013hjp_1_1" connectionId="4" xr16:uid="{9663FD29-6217-4818-9F2B-B165D0E98D80}"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C3005620-5251-46DF-973F-0FD7F95B417A}"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dementia_Feb_12_2013hjp_2_1" connectionId="4" xr16:uid="{A12F5BC8-0048-425B-A8A5-775C1B5C835E}"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pci_Feb_5_2013hjp_1_1" connectionId="7" xr16:uid="{82BB9492-2FEA-4CC4-8800-9D6E90AF7404}"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BAC43DDB-52D0-40FE-8BD3-C364B8D86F9A}" autoFormatId="16" applyNumberFormats="0" applyBorderFormats="0" applyFontFormats="1" applyPatternFormats="1" applyAlignmentFormats="0" applyWidthHeightFormats="0"/>
</file>

<file path=xl/queryTables/queryTable36.xml><?xml version="1.0" encoding="utf-8"?>
<queryTable xmlns="http://schemas.openxmlformats.org/spreadsheetml/2006/main" xmlns:mc="http://schemas.openxmlformats.org/markup-compatibility/2006" xmlns:xr16="http://schemas.microsoft.com/office/spreadsheetml/2017/revision16" mc:Ignorable="xr16" name="cath_Feb_5_2013hjp_1_1" connectionId="3" xr16:uid="{3C8D7A5B-0826-42A7-B82D-E7E7D0039AE8}" autoFormatId="16" applyNumberFormats="0" applyBorderFormats="0" applyFontFormats="1" applyPatternFormats="1" applyAlignmentFormats="0" applyWidthHeightFormats="0"/>
</file>

<file path=xl/queryTables/queryTable37.xml><?xml version="1.0" encoding="utf-8"?>
<queryTable xmlns="http://schemas.openxmlformats.org/spreadsheetml/2006/main" xmlns:mc="http://schemas.openxmlformats.org/markup-compatibility/2006" xmlns:xr16="http://schemas.microsoft.com/office/spreadsheetml/2017/revision16" mc:Ignorable="xr16" name="cath_Feb_5_2013hjp_2_1" connectionId="3" xr16:uid="{08A0F489-7143-42E3-80C9-A96F17ADF95E}" autoFormatId="16" applyNumberFormats="0" applyBorderFormats="0" applyFontFormats="1" applyPatternFormats="1" applyAlignmentFormats="0" applyWidthHeightFormats="0"/>
</file>

<file path=xl/queryTables/queryTable38.xml><?xml version="1.0" encoding="utf-8"?>
<queryTable xmlns="http://schemas.openxmlformats.org/spreadsheetml/2006/main" xmlns:mc="http://schemas.openxmlformats.org/markup-compatibility/2006" xmlns:xr16="http://schemas.microsoft.com/office/spreadsheetml/2017/revision16" mc:Ignorable="xr16" name="knee_replace_Feb_5_2013hjp_1_1" connectionId="6" xr16:uid="{D7CE102F-4E2C-4FEB-9675-B799CC70B7C6}" autoFormatId="16" applyNumberFormats="0" applyBorderFormats="0" applyFontFormats="1" applyPatternFormats="1" applyAlignmentFormats="0" applyWidthHeightFormats="0"/>
</file>

<file path=xl/queryTables/queryTable39.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574CDB03-2C10-407B-BA53-5763D6EF2DDE}"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bg_Feb_5_2013hjp_1_1_1" connectionId="2" xr16:uid="{24C0A0FF-286E-4430-BE36-86B14D05ECED}" autoFormatId="16" applyNumberFormats="0" applyBorderFormats="0" applyFontFormats="1" applyPatternFormats="1" applyAlignmentFormats="0" applyWidthHeightFormats="0"/>
</file>

<file path=xl/queryTables/queryTable40.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97690F9A-0056-4787-A572-F70C1A5A4D6D}" autoFormatId="16" applyNumberFormats="0" applyBorderFormats="0" applyFontFormats="1" applyPatternFormats="1" applyAlignmentFormats="0" applyWidthHeightFormats="0"/>
</file>

<file path=xl/queryTables/queryTable41.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2089072E-D21F-4906-A325-2C211BA9B635}" autoFormatId="16" applyNumberFormats="0" applyBorderFormats="0" applyFontFormats="1" applyPatternFormats="1" applyAlignmentFormats="0" applyWidthHeightFormats="0"/>
</file>

<file path=xl/queryTables/queryTable42.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9C63A5E0-40BD-4834-A3FD-234BF32B5E8D}"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hip_replace_Feb_5_2013hjp_2_1" connectionId="5" xr16:uid="{D88B1856-73CB-409B-803E-29487422EC63}"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knee_replace_Feb_5_2013hjp_2_1" connectionId="6" xr16:uid="{596AEE7A-140E-49DB-AC8B-AAFBEFDB0AE4}"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D9A3340F-A905-48FE-8605-C6A8AE3569B7}"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2/13)" dataDxfId="99"/>
    <tableColumn id="3" xr3:uid="{E609746C-577D-448D-A2D5-107C5EC3FC4F}" name="Crude Rate_x000a_(2012/13)" dataDxfId="98"/>
    <tableColumn id="9" xr3:uid="{E533163E-0B38-4D72-A5E4-7C9E8DE92DB0}" name="Adjusted Rate_x000a_(2012/13)" dataDxfId="97"/>
    <tableColumn id="4" xr3:uid="{E905B87B-6CF6-472D-A463-4DD4DF0F4579}" name="Count _x000a_(2017/18)" dataDxfId="96"/>
    <tableColumn id="5" xr3:uid="{42AC696E-0C0F-41CD-87FE-48FEB719A977}" name="Crude Rate_x000a_(2017/18)" dataDxfId="95"/>
    <tableColumn id="10" xr3:uid="{9B6946B1-8EB7-4F82-B7C6-45A6E18E0B8E}" name="Adjusted Rate_x000a_(2017/18)" dataDxfId="94"/>
    <tableColumn id="6" xr3:uid="{98A3EF03-EBD3-4B5B-968D-B7D8D08DA0B7}" name="Count _x000a_(2022/23)" dataDxfId="93"/>
    <tableColumn id="7" xr3:uid="{207C225F-DEFE-422A-B44A-EF5A1D5B5E9B}" name="Crude Rate_x000a_(2022/23)" dataDxfId="92"/>
    <tableColumn id="12" xr3:uid="{99B711D0-E2B7-4818-8B64-BF6600B64A94}" name="Adjusted Rate_x000a_(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2/13)" dataDxfId="86"/>
    <tableColumn id="3" xr3:uid="{6986163F-37F9-4C51-B8BF-49EF97C8AA8E}" name="Crude Rate_x000a_(2012/13)" dataDxfId="85"/>
    <tableColumn id="8" xr3:uid="{E1FE3E8A-F8CF-4F43-A07A-29CA47C07498}" name="Adjusted Rate_x000a_(2012/13)" dataDxfId="84" dataCellStyle="Data - percent"/>
    <tableColumn id="4" xr3:uid="{17D3DE66-4D16-4579-9390-FCE7DFAD63F4}" name="Count _x000a_(2017/18)" dataDxfId="83" dataCellStyle="Data - counts"/>
    <tableColumn id="5" xr3:uid="{CB9FD7DB-67DB-469A-B19C-D7838272F54A}" name="Crude Rate_x000a_(2017/18)" dataDxfId="82"/>
    <tableColumn id="9" xr3:uid="{13A8AFE8-2E00-4BDF-B370-B87F79D187D2}" name="Adjusted Rate_x000a_(2017/18)" dataDxfId="81" dataCellStyle="Data - percent"/>
    <tableColumn id="6" xr3:uid="{DE6F0234-9AFC-4F7C-B44E-7E3EF1DFD886}" name="Count _x000a_(2022/23)" dataDxfId="80" dataCellStyle="Data - counts"/>
    <tableColumn id="7" xr3:uid="{DEF3260F-6C20-44F1-A215-7DE7E706528E}" name="Crude Rate_x000a_(2022/23)" dataDxfId="79" dataCellStyle="Data - percent"/>
    <tableColumn id="10" xr3:uid="{FD57EE1E-18E1-452C-A821-2E362C658130}" name="Adjusted Rate_x000a_(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2/13)" dataDxfId="73"/>
    <tableColumn id="3" xr3:uid="{799AD68C-F0F9-49AB-810E-8A8E76B68BB8}" name="Crude Rate_x000a_(2012/13)" dataDxfId="72"/>
    <tableColumn id="8" xr3:uid="{0C919304-67A1-4AA3-8103-645F25F7CD26}" name="Adjusted Rate_x000a_(2012/13)" dataDxfId="71" dataCellStyle="Data - percent"/>
    <tableColumn id="4" xr3:uid="{9B3EB30E-4811-4C2F-87EE-547A53BB9DF3}" name="Count _x000a_(2017/18)" dataDxfId="70" dataCellStyle="Data - counts"/>
    <tableColumn id="5" xr3:uid="{0F12AD61-6D7D-4366-8714-6875C0A34F39}" name="Crude Rate_x000a_(2017/18)" dataDxfId="69"/>
    <tableColumn id="9" xr3:uid="{2605FB17-AA4C-4FAA-83FA-01A01B6C0FC0}" name="Adjusted Rate_x000a_(2017/18)" dataDxfId="68" dataCellStyle="Data - percent"/>
    <tableColumn id="6" xr3:uid="{43E0FA13-9B54-44D6-B201-10E3B3EA5D72}" name="Count _x000a_(2022/23)" dataDxfId="67" dataCellStyle="Data - counts"/>
    <tableColumn id="7" xr3:uid="{C517B006-E5E4-45CE-8275-34DFC91A1A27}" name="Crude Rate_x000a_(2022/23)" dataDxfId="66" dataCellStyle="Data - percent"/>
    <tableColumn id="10" xr3:uid="{B737B69A-8423-4615-A441-837880882BBA}" name="Adjusted Rate_x000a_(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2/13)" dataDxfId="60"/>
    <tableColumn id="3" xr3:uid="{BA0D3DA2-FE1B-492A-B643-3CFEFEDAF728}" name="Crude Rate_x000a_(2012/13)" dataDxfId="59"/>
    <tableColumn id="8" xr3:uid="{CFB65243-E5B2-44C6-8D0C-FB9438A58613}" name="Adjusted Rate_x000a_(2012/13)" dataDxfId="58"/>
    <tableColumn id="4" xr3:uid="{65A87695-A081-48FE-8DE3-008DDF3ABE7B}" name="Count _x000a_(2017/18)" dataDxfId="57"/>
    <tableColumn id="5" xr3:uid="{94433568-4669-42E6-80A7-30B3ED87FD6E}" name="Crude Rate_x000a_(2017/18)" dataDxfId="56"/>
    <tableColumn id="9" xr3:uid="{3F299B8B-FCEB-4979-A7AE-BD2BD5C89E3E}" name="Adjusted Rate_x000a_(2017/18)" dataDxfId="55"/>
    <tableColumn id="6" xr3:uid="{F9BAEEB1-906A-4FDA-B891-D116C64ECB71}" name="Count _x000a_(2022/23)" dataDxfId="54"/>
    <tableColumn id="7" xr3:uid="{0CF98AB4-2418-42C1-BA44-73FF78F5589D}" name="Crude Rate_x000a_(2022/23)" dataDxfId="53"/>
    <tableColumn id="10" xr3:uid="{9C6E716E-CAD9-42C6-B721-1B82BF58347E}" name="Adjusted Rate_x000a_(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2/13)" dataDxfId="47"/>
    <tableColumn id="3" xr3:uid="{E7B9AA8C-BAA1-45C8-B8D1-E513DF08F7CD}" name="Crude Rate_x000a_(2012/13)" dataDxfId="46"/>
    <tableColumn id="8" xr3:uid="{5833F9F7-6CE0-4C5D-9C27-545F1A6F2CD5}" name="Adjusted Rate_x000a_(2012/13)" dataDxfId="45"/>
    <tableColumn id="4" xr3:uid="{AA22EA7D-5DC0-4F3A-8ECA-5325860C71C2}" name="Count _x000a_(2017/18)" dataDxfId="44"/>
    <tableColumn id="5" xr3:uid="{8961EBF3-9061-40CF-8EED-1A80E878AA94}" name="Crude Rate_x000a_(2017/18)" dataDxfId="43"/>
    <tableColumn id="9" xr3:uid="{670C5F53-3547-4206-A3B4-00F4526F41EF}" name="Adjusted Rate_x000a_(2017/18)" dataDxfId="42"/>
    <tableColumn id="6" xr3:uid="{5AE41F3B-C96C-4164-9A3A-D1DA1E86C419}" name="Count _x000a_(2022/23)" dataDxfId="41"/>
    <tableColumn id="7" xr3:uid="{CC94DDF7-9E48-4746-955D-E442C96C3982}" name="Crude Rate_x000a_(2022/23)" dataDxfId="40"/>
    <tableColumn id="10" xr3:uid="{1DCF345B-E210-451E-A2D4-F32F96B5D28A}" name="Adjusted Rate_x000a_(2022/23)" dataDxfId="39"/>
  </tableColumns>
  <tableStyleInfo name="Dark Teal 4"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2/13)" dataDxfId="34"/>
    <tableColumn id="3" xr3:uid="{26BCE2F9-001A-4F33-B3FE-6D6410B9F6A9}" name="Crude Rate_x000a_(2012/13)" dataDxfId="33"/>
    <tableColumn id="8" xr3:uid="{78EE06CD-91BE-4824-9F4D-66929B7D5852}" name="Adjusted Rate_x000a_(2012/13)" dataDxfId="32"/>
    <tableColumn id="4" xr3:uid="{ACE4089F-A593-4169-8211-DB959B0A7642}" name="Count _x000a_(2017/18)" dataDxfId="31"/>
    <tableColumn id="5" xr3:uid="{BBAF5251-1946-45AA-B1BE-33DD00E61DDF}" name="Crude Rate_x000a_(2017/18)" dataDxfId="30"/>
    <tableColumn id="9" xr3:uid="{0243E1F9-2123-42A5-BB23-E877D5619A14}" name="Adjusted Rate_x000a_(2017/18)" dataDxfId="29"/>
    <tableColumn id="6" xr3:uid="{2EBEEC92-8AF4-4122-8D62-E2CACC3843A9}" name="Count _x000a_(2022/23)" dataDxfId="28"/>
    <tableColumn id="7" xr3:uid="{EE37DAC4-2A3A-4DD3-9407-19801A4F6813}" name="Crude Rate_x000a_(2022/23)" dataDxfId="27"/>
    <tableColumn id="10" xr3:uid="{E85AC16D-EACE-461E-8B26-B1F5656F1FD6}" name="Adjusted Rate_x000a_(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2/13)" dataDxfId="21"/>
    <tableColumn id="3" xr3:uid="{054969E8-9BFF-44EA-9AC6-6F628BFD315E}" name="Crude Rate_x000a_(2012/13)" dataDxfId="20"/>
    <tableColumn id="8" xr3:uid="{D76499AF-A597-492A-91E1-B9288188753A}" name="Adjusted Rate_x000a_(2012/13)" dataDxfId="19"/>
    <tableColumn id="4" xr3:uid="{82B9FAD0-A182-4979-A453-ABA4A726790B}" name="Count _x000a_(2017/18)" dataDxfId="18"/>
    <tableColumn id="5" xr3:uid="{112A539F-2360-4C14-A71A-5D32AF2F734D}" name="Crude Rate_x000a_(2017/18)" dataDxfId="17"/>
    <tableColumn id="9" xr3:uid="{7A0D3EB2-8D1A-44C5-A259-DABF8E4C74B0}" name="Adjusted Rate_x000a_(2017/18)" dataDxfId="16"/>
    <tableColumn id="6" xr3:uid="{FB9C8903-1AC8-4A75-8E6F-8F2F08F49C57}" name="Count _x000a_(2022/23)" dataDxfId="15"/>
    <tableColumn id="7" xr3:uid="{290570BD-3038-4C7F-AC18-9BCCFD7BFA28}" name="Crude Rate_x000a_(2022/23)" dataDxfId="14"/>
    <tableColumn id="10" xr3:uid="{926D0B2F-0520-4633-993E-B9FF02B30FFE}" name="Adjusted Rate_x000a_(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_x000a_(2012/13)" dataDxfId="8" dataCellStyle="Data - percent"/>
    <tableColumn id="3" xr3:uid="{25DBBBAA-19F0-44AB-A7A3-E2C9680F4E3D}" name="Adjusted Rate_x000a_(2017/18)" dataDxfId="7" dataCellStyle="Data - percent"/>
    <tableColumn id="4" xr3:uid="{B1A4B07F-07FA-4054-9241-0E968E724E9B}" name="Adjusted Rate_x000a_(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BA70760-93DA-4D20-9F73-5C4F13EBA992}" name="Table919331221303948664" displayName="Table919331221303948664" ref="A2:B12" totalsRowShown="0" headerRowDxfId="5" dataDxfId="3" headerRowBorderDxfId="4">
  <tableColumns count="2">
    <tableColumn id="1" xr3:uid="{33BBE733-B2BE-4460-8384-3A5E38942400}" name="Statistical Tests" dataDxfId="2"/>
    <tableColumn id="2" xr3:uid="{497AA638-1D97-4662-A1E8-D70BBF4DE14E}"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9" Type="http://schemas.openxmlformats.org/officeDocument/2006/relationships/queryTable" Target="../queryTables/queryTable38.xml"/><Relationship Id="rId3" Type="http://schemas.openxmlformats.org/officeDocument/2006/relationships/queryTable" Target="../queryTables/queryTable2.xml"/><Relationship Id="rId21" Type="http://schemas.openxmlformats.org/officeDocument/2006/relationships/queryTable" Target="../queryTables/queryTable20.xml"/><Relationship Id="rId34" Type="http://schemas.openxmlformats.org/officeDocument/2006/relationships/queryTable" Target="../queryTables/queryTable33.xml"/><Relationship Id="rId42" Type="http://schemas.openxmlformats.org/officeDocument/2006/relationships/queryTable" Target="../queryTables/queryTable41.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38" Type="http://schemas.openxmlformats.org/officeDocument/2006/relationships/queryTable" Target="../queryTables/queryTable37.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41" Type="http://schemas.openxmlformats.org/officeDocument/2006/relationships/queryTable" Target="../queryTables/queryTable40.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37" Type="http://schemas.openxmlformats.org/officeDocument/2006/relationships/queryTable" Target="../queryTables/queryTable36.xml"/><Relationship Id="rId40" Type="http://schemas.openxmlformats.org/officeDocument/2006/relationships/queryTable" Target="../queryTables/queryTable39.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 Id="rId43" Type="http://schemas.openxmlformats.org/officeDocument/2006/relationships/queryTable" Target="../queryTables/queryTable42.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1" t="s">
        <v>448</v>
      </c>
      <c r="B1" s="61"/>
      <c r="C1" s="61"/>
      <c r="D1" s="61"/>
      <c r="E1" s="61"/>
      <c r="F1" s="61"/>
      <c r="G1" s="61"/>
      <c r="H1" s="61"/>
      <c r="I1" s="61"/>
      <c r="J1" s="61"/>
      <c r="K1" s="61"/>
      <c r="L1" s="61"/>
    </row>
    <row r="2" spans="1:18" s="62" customFormat="1" ht="18.899999999999999" customHeight="1" x14ac:dyDescent="0.3">
      <c r="A2" s="1" t="s">
        <v>455</v>
      </c>
      <c r="B2" s="63"/>
      <c r="C2" s="63"/>
      <c r="D2" s="63"/>
      <c r="E2" s="63"/>
      <c r="F2" s="63"/>
      <c r="G2" s="63"/>
      <c r="H2" s="63"/>
      <c r="I2" s="63"/>
      <c r="J2" s="63"/>
      <c r="K2" s="61"/>
      <c r="L2" s="61"/>
    </row>
    <row r="3" spans="1:18" s="66" customFormat="1" ht="54" customHeight="1" x14ac:dyDescent="0.3">
      <c r="A3" s="104" t="s">
        <v>460</v>
      </c>
      <c r="B3" s="64" t="s">
        <v>461</v>
      </c>
      <c r="C3" s="64" t="s">
        <v>464</v>
      </c>
      <c r="D3" s="64" t="s">
        <v>432</v>
      </c>
      <c r="E3" s="64" t="s">
        <v>462</v>
      </c>
      <c r="F3" s="64" t="s">
        <v>465</v>
      </c>
      <c r="G3" s="64" t="s">
        <v>433</v>
      </c>
      <c r="H3" s="64" t="s">
        <v>463</v>
      </c>
      <c r="I3" s="64" t="s">
        <v>466</v>
      </c>
      <c r="J3" s="65" t="s">
        <v>434</v>
      </c>
      <c r="Q3" s="67"/>
      <c r="R3" s="67"/>
    </row>
    <row r="4" spans="1:18" s="62" customFormat="1" ht="18.899999999999999" customHeight="1" x14ac:dyDescent="0.3">
      <c r="A4" s="68" t="s">
        <v>172</v>
      </c>
      <c r="B4" s="69">
        <v>7455</v>
      </c>
      <c r="C4" s="70">
        <v>58.510972279000001</v>
      </c>
      <c r="D4" s="70">
        <v>61.117014451000003</v>
      </c>
      <c r="E4" s="69">
        <v>9571</v>
      </c>
      <c r="F4" s="70">
        <v>67.898212981</v>
      </c>
      <c r="G4" s="70">
        <v>69.766834966999994</v>
      </c>
      <c r="H4" s="69">
        <v>9631</v>
      </c>
      <c r="I4" s="70">
        <v>62.000283252999999</v>
      </c>
      <c r="J4" s="71">
        <v>66.301209224999994</v>
      </c>
    </row>
    <row r="5" spans="1:18" s="62" customFormat="1" ht="18.899999999999999" customHeight="1" x14ac:dyDescent="0.3">
      <c r="A5" s="68" t="s">
        <v>167</v>
      </c>
      <c r="B5" s="69">
        <v>30103</v>
      </c>
      <c r="C5" s="70">
        <v>53.996703121000003</v>
      </c>
      <c r="D5" s="70">
        <v>55.105500038999999</v>
      </c>
      <c r="E5" s="69">
        <v>38636</v>
      </c>
      <c r="F5" s="70">
        <v>63.976102517999998</v>
      </c>
      <c r="G5" s="70">
        <v>65.708030855000004</v>
      </c>
      <c r="H5" s="69">
        <v>41229</v>
      </c>
      <c r="I5" s="70">
        <v>64.452941801999998</v>
      </c>
      <c r="J5" s="71">
        <v>67.088008509999995</v>
      </c>
    </row>
    <row r="6" spans="1:18" s="62" customFormat="1" ht="18.899999999999999" customHeight="1" x14ac:dyDescent="0.3">
      <c r="A6" s="68" t="s">
        <v>47</v>
      </c>
      <c r="B6" s="69">
        <v>4813</v>
      </c>
      <c r="C6" s="70">
        <v>51.467128619999997</v>
      </c>
      <c r="D6" s="70">
        <v>50.941189037999997</v>
      </c>
      <c r="E6" s="69">
        <v>6939</v>
      </c>
      <c r="F6" s="70">
        <v>70.282588879000002</v>
      </c>
      <c r="G6" s="70">
        <v>69.679339240000004</v>
      </c>
      <c r="H6" s="69">
        <v>6973</v>
      </c>
      <c r="I6" s="70">
        <v>66.650735996999998</v>
      </c>
      <c r="J6" s="71">
        <v>65.875250981999997</v>
      </c>
    </row>
    <row r="7" spans="1:18" s="62" customFormat="1" ht="18.899999999999999" customHeight="1" x14ac:dyDescent="0.3">
      <c r="A7" s="68" t="s">
        <v>170</v>
      </c>
      <c r="B7" s="69">
        <v>7159</v>
      </c>
      <c r="C7" s="70">
        <v>57.432811872999999</v>
      </c>
      <c r="D7" s="70">
        <v>56.624506895000003</v>
      </c>
      <c r="E7" s="69">
        <v>7114</v>
      </c>
      <c r="F7" s="70">
        <v>55.436934059000002</v>
      </c>
      <c r="G7" s="70">
        <v>54.928129695999999</v>
      </c>
      <c r="H7" s="69">
        <v>9190</v>
      </c>
      <c r="I7" s="70">
        <v>69.464916059999993</v>
      </c>
      <c r="J7" s="71">
        <v>69.097079706000002</v>
      </c>
    </row>
    <row r="8" spans="1:18" s="62" customFormat="1" ht="18.899999999999999" customHeight="1" x14ac:dyDescent="0.3">
      <c r="A8" s="68" t="s">
        <v>168</v>
      </c>
      <c r="B8" s="69">
        <v>1618</v>
      </c>
      <c r="C8" s="70">
        <v>35.426519530999997</v>
      </c>
      <c r="D8" s="70">
        <v>40.965303636999998</v>
      </c>
      <c r="E8" s="69">
        <v>2383</v>
      </c>
      <c r="F8" s="70">
        <v>49.511739040000002</v>
      </c>
      <c r="G8" s="70">
        <v>57.252241122000001</v>
      </c>
      <c r="H8" s="69">
        <v>2411</v>
      </c>
      <c r="I8" s="70">
        <v>49.397639730999998</v>
      </c>
      <c r="J8" s="71">
        <v>57.707911885000001</v>
      </c>
      <c r="Q8" s="72"/>
    </row>
    <row r="9" spans="1:18" s="62" customFormat="1" ht="18.899999999999999" customHeight="1" x14ac:dyDescent="0.3">
      <c r="A9" s="73" t="s">
        <v>29</v>
      </c>
      <c r="B9" s="74">
        <v>51219</v>
      </c>
      <c r="C9" s="75">
        <v>53.820183278000002</v>
      </c>
      <c r="D9" s="75">
        <v>52.931368024999998</v>
      </c>
      <c r="E9" s="74">
        <v>64679</v>
      </c>
      <c r="F9" s="75">
        <v>63.212717798</v>
      </c>
      <c r="G9" s="75">
        <v>62.232101251000003</v>
      </c>
      <c r="H9" s="74">
        <v>69462</v>
      </c>
      <c r="I9" s="75">
        <v>64.071297328</v>
      </c>
      <c r="J9" s="76">
        <v>64.071297328</v>
      </c>
    </row>
    <row r="10" spans="1:18" ht="18.899999999999999" customHeight="1" x14ac:dyDescent="0.25">
      <c r="A10" s="77" t="s">
        <v>418</v>
      </c>
    </row>
    <row r="11" spans="1:18" x14ac:dyDescent="0.25">
      <c r="B11" s="79"/>
      <c r="H11" s="79"/>
    </row>
    <row r="12" spans="1:18" x14ac:dyDescent="0.25">
      <c r="A12" s="120" t="s">
        <v>471</v>
      </c>
      <c r="B12" s="80"/>
      <c r="C12" s="80"/>
      <c r="D12" s="80"/>
      <c r="E12" s="80"/>
      <c r="F12" s="80"/>
      <c r="G12" s="80"/>
      <c r="H12" s="80"/>
      <c r="I12" s="80"/>
      <c r="J12" s="80"/>
    </row>
    <row r="13" spans="1:18" x14ac:dyDescent="0.25">
      <c r="B13" s="79"/>
      <c r="H13" s="79"/>
    </row>
    <row r="14" spans="1:18" ht="15.6" x14ac:dyDescent="0.3">
      <c r="A14" s="122" t="s">
        <v>472</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A5" sqref="A5"/>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MRI Rates by Regions, 2012/13, 2017/18 and 2022/23, per 1000</v>
      </c>
    </row>
    <row r="3" spans="1:34" x14ac:dyDescent="0.3">
      <c r="B3" s="30" t="str">
        <f>'Raw Data'!B6</f>
        <v xml:space="preserve">date:     March 19, 2025 </v>
      </c>
    </row>
    <row r="4" spans="1:34" x14ac:dyDescent="0.3">
      <c r="AD4"/>
      <c r="AE4"/>
    </row>
    <row r="5" spans="1:34" s="3" customFormat="1" x14ac:dyDescent="0.3">
      <c r="A5" s="3" t="s">
        <v>235</v>
      </c>
      <c r="B5" s="2" t="s">
        <v>177</v>
      </c>
      <c r="C5" s="3" t="s">
        <v>127</v>
      </c>
      <c r="D5" s="32" t="s">
        <v>393</v>
      </c>
      <c r="E5" s="2" t="s">
        <v>394</v>
      </c>
      <c r="F5" s="7" t="s">
        <v>204</v>
      </c>
      <c r="G5" s="7" t="s">
        <v>205</v>
      </c>
      <c r="H5" s="7" t="s">
        <v>206</v>
      </c>
      <c r="I5" s="15"/>
      <c r="J5" s="19" t="s">
        <v>264</v>
      </c>
      <c r="K5" s="16"/>
    </row>
    <row r="6" spans="1:34" x14ac:dyDescent="0.3">
      <c r="A6">
        <v>6</v>
      </c>
      <c r="B6" s="33" t="s">
        <v>128</v>
      </c>
      <c r="C6" t="str">
        <f>IF('Raw Data'!BC13&lt;0,CONCATENATE("(",-1*'Raw Data'!BC13,")"),'Raw Data'!BC13)</f>
        <v>(a)</v>
      </c>
      <c r="D6" s="34" t="s">
        <v>46</v>
      </c>
      <c r="E6" s="30" t="str">
        <f t="shared" ref="E6:E11" si="0">CONCATENATE(B6)&amp; (C6)</f>
        <v>Manitoba (a)</v>
      </c>
      <c r="F6" s="13">
        <f>'Raw Data'!E13</f>
        <v>52.931368024999998</v>
      </c>
      <c r="G6" s="13">
        <f>'Raw Data'!Q13</f>
        <v>62.232101251000003</v>
      </c>
      <c r="H6" s="13">
        <f>'Raw Data'!AC13</f>
        <v>64.071297328</v>
      </c>
      <c r="J6" s="19">
        <v>8</v>
      </c>
      <c r="K6" s="17" t="s">
        <v>160</v>
      </c>
      <c r="L6" s="35"/>
      <c r="M6"/>
      <c r="N6" s="33"/>
      <c r="S6" s="6"/>
      <c r="T6" s="6"/>
      <c r="U6" s="6"/>
      <c r="AA6"/>
      <c r="AB6"/>
      <c r="AC6"/>
      <c r="AD6"/>
      <c r="AE6"/>
    </row>
    <row r="7" spans="1:34" x14ac:dyDescent="0.3">
      <c r="A7">
        <v>5</v>
      </c>
      <c r="B7" s="33" t="s">
        <v>168</v>
      </c>
      <c r="C7" t="str">
        <f>IF('Raw Data'!BC12&lt;0,CONCATENATE("(",-1*'Raw Data'!BC12,")"),'Raw Data'!BC12)</f>
        <v>(1,a)</v>
      </c>
      <c r="D7"/>
      <c r="E7" s="30" t="str">
        <f t="shared" si="0"/>
        <v>Northern Health Region (1,a)</v>
      </c>
      <c r="F7" s="13">
        <f>'Raw Data'!E12</f>
        <v>40.965303636999998</v>
      </c>
      <c r="G7" s="13">
        <f>'Raw Data'!Q12</f>
        <v>57.252241122000001</v>
      </c>
      <c r="H7" s="13">
        <f>'Raw Data'!AC12</f>
        <v>57.707911885000001</v>
      </c>
      <c r="J7" s="19">
        <v>9</v>
      </c>
      <c r="K7" s="16" t="s">
        <v>161</v>
      </c>
      <c r="L7" s="35"/>
      <c r="M7"/>
      <c r="N7" s="33"/>
      <c r="S7" s="6"/>
      <c r="T7" s="6"/>
      <c r="U7" s="6"/>
      <c r="AA7"/>
      <c r="AB7"/>
      <c r="AC7"/>
      <c r="AD7"/>
      <c r="AE7"/>
    </row>
    <row r="8" spans="1:34" x14ac:dyDescent="0.3">
      <c r="A8">
        <v>4</v>
      </c>
      <c r="B8" s="33" t="s">
        <v>170</v>
      </c>
      <c r="C8" t="str">
        <f>IF('Raw Data'!BC11&lt;0,CONCATENATE("(",-1*'Raw Data'!BC11,")"),'Raw Data'!BC11)</f>
        <v>(b)</v>
      </c>
      <c r="D8"/>
      <c r="E8" s="30" t="str">
        <f t="shared" si="0"/>
        <v>Prairie Mountain Health (b)</v>
      </c>
      <c r="F8" s="13">
        <f>'Raw Data'!E11</f>
        <v>56.624506895000003</v>
      </c>
      <c r="G8" s="13">
        <f>'Raw Data'!Q11</f>
        <v>54.928129695999999</v>
      </c>
      <c r="H8" s="13">
        <f>'Raw Data'!AC11</f>
        <v>69.097079706000002</v>
      </c>
      <c r="J8" s="19">
        <v>10</v>
      </c>
      <c r="K8" s="16" t="s">
        <v>163</v>
      </c>
      <c r="L8" s="35"/>
      <c r="M8"/>
      <c r="N8" s="33"/>
      <c r="S8" s="6"/>
      <c r="T8" s="6"/>
      <c r="U8" s="6"/>
      <c r="AA8"/>
      <c r="AB8"/>
      <c r="AC8"/>
      <c r="AD8"/>
      <c r="AE8"/>
    </row>
    <row r="9" spans="1:34" x14ac:dyDescent="0.3">
      <c r="A9">
        <v>3</v>
      </c>
      <c r="B9" s="33" t="s">
        <v>169</v>
      </c>
      <c r="C9" t="str">
        <f>IF('Raw Data'!BC10&lt;0,CONCATENATE("(",-1*'Raw Data'!BC10,")"),'Raw Data'!BC10)</f>
        <v>(a)</v>
      </c>
      <c r="D9"/>
      <c r="E9" s="30" t="str">
        <f t="shared" si="0"/>
        <v>Interlake-Eastern RHA (a)</v>
      </c>
      <c r="F9" s="13">
        <f>'Raw Data'!E10</f>
        <v>50.941189037999997</v>
      </c>
      <c r="G9" s="13">
        <f>'Raw Data'!Q10</f>
        <v>69.679339240000004</v>
      </c>
      <c r="H9" s="13">
        <f>'Raw Data'!AC10</f>
        <v>65.875250981999997</v>
      </c>
      <c r="J9" s="19">
        <v>11</v>
      </c>
      <c r="K9" s="16" t="s">
        <v>162</v>
      </c>
      <c r="L9" s="35"/>
      <c r="M9"/>
      <c r="N9" s="33"/>
      <c r="S9" s="6"/>
      <c r="T9" s="6"/>
      <c r="U9" s="6"/>
      <c r="AA9"/>
      <c r="AB9"/>
      <c r="AC9"/>
      <c r="AD9"/>
      <c r="AE9"/>
    </row>
    <row r="10" spans="1:34" x14ac:dyDescent="0.3">
      <c r="A10">
        <v>2</v>
      </c>
      <c r="B10" s="33" t="s">
        <v>171</v>
      </c>
      <c r="C10" t="str">
        <f>IF('Raw Data'!BC9&lt;0,CONCATENATE("(",-1*'Raw Data'!BC9,")"),'Raw Data'!BC9)</f>
        <v>(a)</v>
      </c>
      <c r="D10"/>
      <c r="E10" s="30" t="str">
        <f t="shared" si="0"/>
        <v>Winnipeg RHA (a)</v>
      </c>
      <c r="F10" s="13">
        <f>'Raw Data'!E9</f>
        <v>55.105500038999999</v>
      </c>
      <c r="G10" s="13">
        <f>'Raw Data'!Q9</f>
        <v>65.708030855000004</v>
      </c>
      <c r="H10" s="13">
        <f>'Raw Data'!AC9</f>
        <v>67.088008509999995</v>
      </c>
      <c r="J10" s="19">
        <v>12</v>
      </c>
      <c r="K10" s="16" t="s">
        <v>164</v>
      </c>
      <c r="L10" s="35"/>
      <c r="M10"/>
      <c r="N10" s="33"/>
      <c r="S10" s="6"/>
      <c r="T10" s="6"/>
      <c r="U10" s="6"/>
      <c r="AA10"/>
      <c r="AB10"/>
      <c r="AC10"/>
      <c r="AD10"/>
      <c r="AE10"/>
    </row>
    <row r="11" spans="1:34" x14ac:dyDescent="0.3">
      <c r="A11">
        <v>1</v>
      </c>
      <c r="B11" s="33" t="s">
        <v>172</v>
      </c>
      <c r="C11" t="str">
        <f>IF('Raw Data'!BC8&lt;0,CONCATENATE("(",-1*'Raw Data'!BC8,")"),'Raw Data'!BC8)</f>
        <v>(1,a)</v>
      </c>
      <c r="D11"/>
      <c r="E11" s="30" t="str">
        <f t="shared" si="0"/>
        <v>Southern Health-Santé Sud (1,a)</v>
      </c>
      <c r="F11" s="13">
        <f>'Raw Data'!E8</f>
        <v>61.117014451000003</v>
      </c>
      <c r="G11" s="13">
        <f>'Raw Data'!Q8</f>
        <v>69.766834966999994</v>
      </c>
      <c r="H11" s="13">
        <f>'Raw Data'!AC8</f>
        <v>66.301209224999994</v>
      </c>
      <c r="J11" s="19">
        <v>13</v>
      </c>
      <c r="K11" s="17" t="s">
        <v>48</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MRI Rate bys Income Quintile, 2012/13, 2017/18 and 2022/23, per 1000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3, 2025 </v>
      </c>
      <c r="F17"/>
      <c r="G17"/>
      <c r="H17"/>
      <c r="I17"/>
      <c r="J17" s="6"/>
      <c r="K17" s="6"/>
      <c r="L17" s="6"/>
      <c r="M17" s="6"/>
      <c r="N17" s="6" t="s">
        <v>420</v>
      </c>
      <c r="O17" s="6" t="s">
        <v>421</v>
      </c>
      <c r="P17" s="6" t="s">
        <v>422</v>
      </c>
      <c r="R17" s="35"/>
      <c r="V17"/>
      <c r="W17"/>
      <c r="X17"/>
      <c r="AF17" s="6"/>
      <c r="AG17" s="6"/>
      <c r="AH17" s="6"/>
    </row>
    <row r="18" spans="1:34" x14ac:dyDescent="0.3">
      <c r="B18"/>
      <c r="D18"/>
      <c r="E18"/>
      <c r="F18" s="6" t="s">
        <v>395</v>
      </c>
      <c r="G18" s="6" t="s">
        <v>396</v>
      </c>
      <c r="H18" s="6" t="s">
        <v>397</v>
      </c>
      <c r="I18"/>
      <c r="J18" s="6"/>
      <c r="K18" s="6"/>
      <c r="L18" s="6"/>
      <c r="M18" s="6"/>
      <c r="N18" s="43" t="s">
        <v>419</v>
      </c>
      <c r="O18" s="6"/>
      <c r="Q18" s="3"/>
      <c r="R18" s="35"/>
      <c r="V18"/>
      <c r="W18"/>
      <c r="X18"/>
      <c r="AF18" s="6"/>
      <c r="AG18" s="6"/>
      <c r="AH18" s="6"/>
    </row>
    <row r="19" spans="1:34" x14ac:dyDescent="0.3">
      <c r="B19" s="3" t="s">
        <v>30</v>
      </c>
      <c r="C19" s="3" t="s">
        <v>412</v>
      </c>
      <c r="D19" s="32" t="s">
        <v>393</v>
      </c>
      <c r="E19" s="2" t="s">
        <v>394</v>
      </c>
      <c r="F19" s="7" t="s">
        <v>204</v>
      </c>
      <c r="G19" s="7" t="s">
        <v>205</v>
      </c>
      <c r="H19" s="7" t="s">
        <v>206</v>
      </c>
      <c r="I19" s="7"/>
      <c r="J19" s="19" t="s">
        <v>264</v>
      </c>
      <c r="K19" s="16"/>
      <c r="L19" s="7"/>
      <c r="M19" s="14"/>
      <c r="N19" s="7" t="s">
        <v>204</v>
      </c>
      <c r="O19" s="7" t="s">
        <v>205</v>
      </c>
      <c r="P19" s="7" t="s">
        <v>206</v>
      </c>
    </row>
    <row r="20" spans="1:34" ht="27" x14ac:dyDescent="0.3">
      <c r="A20" t="s">
        <v>28</v>
      </c>
      <c r="B20" s="46" t="s">
        <v>413</v>
      </c>
      <c r="C20" s="33" t="str">
        <f>IF(OR('Raw Inc Data'!BS9="s",'Raw Inc Data'!BT9="s",'Raw Inc Data'!BU9="s")," (s)","")</f>
        <v/>
      </c>
      <c r="D20" t="s">
        <v>28</v>
      </c>
      <c r="E20" s="46" t="str">
        <f>CONCATENATE(B20,C20)</f>
        <v>R1
(Lowest)</v>
      </c>
      <c r="F20" s="13">
        <f>'Raw Inc Data'!D9</f>
        <v>50.472811599000003</v>
      </c>
      <c r="G20" s="13">
        <f>'Raw Inc Data'!U9</f>
        <v>59.067084350000002</v>
      </c>
      <c r="H20" s="13">
        <f>'Raw Inc Data'!AL9</f>
        <v>65.389395934999996</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52.161915477999997</v>
      </c>
      <c r="G21" s="13">
        <f>'Raw Inc Data'!U10</f>
        <v>65.256923396999994</v>
      </c>
      <c r="H21" s="13">
        <f>'Raw Inc Data'!AL10</f>
        <v>63.595815195</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56.890450285</v>
      </c>
      <c r="G22" s="13">
        <f>'Raw Inc Data'!U11</f>
        <v>60.643747283000003</v>
      </c>
      <c r="H22" s="13">
        <f>'Raw Inc Data'!AL11</f>
        <v>67.342071011000002</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56.199151143999998</v>
      </c>
      <c r="G23" s="13">
        <f>'Raw Inc Data'!U12</f>
        <v>70.347995374000007</v>
      </c>
      <c r="H23" s="13">
        <f>'Raw Inc Data'!AL12</f>
        <v>65.764050773999998</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414</v>
      </c>
      <c r="C24" s="33" t="str">
        <f>IF(OR('Raw Inc Data'!BS13="s",'Raw Inc Data'!BT13="s",'Raw Inc Data'!BU13="s")," (s)","")</f>
        <v/>
      </c>
      <c r="D24"/>
      <c r="E24" s="46" t="str">
        <f t="shared" si="1"/>
        <v>Rural R5
(Highest)</v>
      </c>
      <c r="F24" s="13">
        <f>'Raw Inc Data'!D13</f>
        <v>60.378161075000001</v>
      </c>
      <c r="G24" s="13">
        <f>'Raw Inc Data'!U13</f>
        <v>74.707248117999995</v>
      </c>
      <c r="H24" s="13">
        <f>'Raw Inc Data'!AL13</f>
        <v>70.185799678999999</v>
      </c>
      <c r="I24" s="21"/>
      <c r="J24" s="3">
        <v>13</v>
      </c>
      <c r="K24" t="s">
        <v>40</v>
      </c>
      <c r="L24" s="21"/>
      <c r="M24" s="14"/>
      <c r="N24" s="13" t="str">
        <f>'Raw Inc Data'!BS13</f>
        <v xml:space="preserve"> </v>
      </c>
      <c r="O24" s="13" t="str">
        <f>'Raw Inc Data'!BU13</f>
        <v xml:space="preserve"> </v>
      </c>
      <c r="P24" s="13" t="str">
        <f>'Raw Inc Data'!BT13</f>
        <v xml:space="preserve"> </v>
      </c>
    </row>
    <row r="25" spans="1:34" ht="27" x14ac:dyDescent="0.3">
      <c r="A25" t="s">
        <v>28</v>
      </c>
      <c r="B25" s="46" t="s">
        <v>415</v>
      </c>
      <c r="C25" s="33" t="str">
        <f>IF(OR('Raw Inc Data'!BS14="s",'Raw Inc Data'!BT14="s",'Raw Inc Data'!BU14="s")," (s)","")</f>
        <v/>
      </c>
      <c r="D25" t="s">
        <v>28</v>
      </c>
      <c r="E25" s="46" t="str">
        <f t="shared" si="1"/>
        <v>U1
(Lowest)</v>
      </c>
      <c r="F25" s="13">
        <f>'Raw Inc Data'!D14</f>
        <v>52.502154937</v>
      </c>
      <c r="G25" s="13">
        <f>'Raw Inc Data'!U14</f>
        <v>64.262538710000001</v>
      </c>
      <c r="H25" s="13">
        <f>'Raw Inc Data'!AL14</f>
        <v>68.41591674</v>
      </c>
      <c r="I25" s="21"/>
      <c r="J25" s="51">
        <v>14</v>
      </c>
      <c r="K25" s="50" t="s">
        <v>41</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56.621377662999997</v>
      </c>
      <c r="G26" s="13">
        <f>'Raw Inc Data'!U15</f>
        <v>67.130524527999995</v>
      </c>
      <c r="H26" s="13">
        <f>'Raw Inc Data'!AL15</f>
        <v>69.457802810000004</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58.957257747</v>
      </c>
      <c r="G27" s="13">
        <f>'Raw Inc Data'!U16</f>
        <v>69.658321255999994</v>
      </c>
      <c r="H27" s="13">
        <f>'Raw Inc Data'!AL16</f>
        <v>70.280648429999999</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62.123902487000002</v>
      </c>
      <c r="G28" s="13">
        <f>'Raw Inc Data'!U17</f>
        <v>71.102189139999993</v>
      </c>
      <c r="H28" s="13">
        <f>'Raw Inc Data'!AL17</f>
        <v>70.711325979999998</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416</v>
      </c>
      <c r="C29" s="33" t="str">
        <f>IF(OR('Raw Inc Data'!BS18="s",'Raw Inc Data'!BT18="s",'Raw Inc Data'!BU18="s")," (s)","")</f>
        <v/>
      </c>
      <c r="D29"/>
      <c r="E29" s="46" t="str">
        <f t="shared" si="1"/>
        <v>Urban U5
(Highest)</v>
      </c>
      <c r="F29" s="13">
        <f>'Raw Inc Data'!D18</f>
        <v>67.740370628999997</v>
      </c>
      <c r="G29" s="13">
        <f>'Raw Inc Data'!U18</f>
        <v>74.454125716999997</v>
      </c>
      <c r="H29" s="13">
        <f>'Raw Inc Data'!AL18</f>
        <v>76.20219883</v>
      </c>
      <c r="I29" s="21"/>
      <c r="J29" s="3">
        <v>18</v>
      </c>
      <c r="K29" t="s">
        <v>42</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242</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399</v>
      </c>
      <c r="G33" s="36" t="s">
        <v>400</v>
      </c>
      <c r="H33" t="s">
        <v>401</v>
      </c>
      <c r="I33"/>
      <c r="J33" s="43" t="s">
        <v>398</v>
      </c>
      <c r="K33" s="6"/>
      <c r="L33" s="37"/>
      <c r="M33" s="36"/>
      <c r="N33" s="36"/>
      <c r="O33" s="36"/>
      <c r="R33" s="35"/>
      <c r="V33"/>
      <c r="W33"/>
      <c r="X33"/>
      <c r="AF33" s="6"/>
      <c r="AG33" s="6"/>
      <c r="AH33" s="6"/>
    </row>
    <row r="34" spans="2:34" x14ac:dyDescent="0.3">
      <c r="B34"/>
      <c r="D34"/>
      <c r="E34" s="27" t="s">
        <v>270</v>
      </c>
      <c r="F34" s="28" t="str">
        <f>IF('Raw Inc Data'!BN9="r","*","")</f>
        <v>*</v>
      </c>
      <c r="G34" s="28" t="str">
        <f>IF('Raw Inc Data'!BO9="r","*","")</f>
        <v>*</v>
      </c>
      <c r="H34" s="28" t="str">
        <f>IF('Raw Inc Data'!BP9="r","*","")</f>
        <v/>
      </c>
      <c r="I34" s="26"/>
      <c r="J34" s="44" t="s">
        <v>270</v>
      </c>
      <c r="K34" s="44" t="s">
        <v>402</v>
      </c>
      <c r="L34" s="44" t="s">
        <v>404</v>
      </c>
      <c r="M34" s="44" t="s">
        <v>405</v>
      </c>
      <c r="N34"/>
      <c r="O34" s="35"/>
    </row>
    <row r="35" spans="2:34" x14ac:dyDescent="0.3">
      <c r="B35"/>
      <c r="D35"/>
      <c r="E35" s="27" t="s">
        <v>269</v>
      </c>
      <c r="F35" s="28" t="str">
        <f>IF('Raw Inc Data'!BN14="u","*","")</f>
        <v>*</v>
      </c>
      <c r="G35" s="28" t="str">
        <f>IF('Raw Inc Data'!BO14="u","*","")</f>
        <v>*</v>
      </c>
      <c r="H35" s="28" t="str">
        <f>IF('Raw Inc Data'!BP14="u","*","")</f>
        <v>*</v>
      </c>
      <c r="I35" s="38"/>
      <c r="J35" s="44" t="s">
        <v>269</v>
      </c>
      <c r="K35" s="44" t="s">
        <v>403</v>
      </c>
      <c r="L35" s="44" t="s">
        <v>407</v>
      </c>
      <c r="M35" s="44" t="s">
        <v>406</v>
      </c>
      <c r="N35"/>
      <c r="O35" s="35"/>
    </row>
    <row r="36" spans="2:34" x14ac:dyDescent="0.3">
      <c r="B36"/>
      <c r="D36"/>
      <c r="E36" s="39" t="s">
        <v>272</v>
      </c>
      <c r="F36" s="40"/>
      <c r="G36" s="28" t="str">
        <f>IF('Raw Inc Data'!BQ9="a"," (a)","")</f>
        <v/>
      </c>
      <c r="H36" s="28" t="str">
        <f>IF('Raw Inc Data'!BR9="b"," (b)","")</f>
        <v xml:space="preserve"> (b)</v>
      </c>
      <c r="I36" s="26"/>
      <c r="J36" s="44" t="s">
        <v>272</v>
      </c>
      <c r="K36" s="44"/>
      <c r="L36" s="44" t="s">
        <v>408</v>
      </c>
      <c r="M36" s="44" t="s">
        <v>409</v>
      </c>
      <c r="N36" s="6"/>
      <c r="O36" s="35"/>
    </row>
    <row r="37" spans="2:34" x14ac:dyDescent="0.3">
      <c r="B37"/>
      <c r="D37"/>
      <c r="E37" s="39" t="s">
        <v>271</v>
      </c>
      <c r="F37" s="40"/>
      <c r="G37" s="28" t="str">
        <f>IF('Raw Inc Data'!BQ14="a"," (a)","")</f>
        <v/>
      </c>
      <c r="H37" s="28" t="str">
        <f>IF('Raw Inc Data'!BR14="b"," (b)","")</f>
        <v/>
      </c>
      <c r="I37" s="26"/>
      <c r="J37" s="45" t="s">
        <v>271</v>
      </c>
      <c r="K37" s="44"/>
      <c r="L37" s="44" t="s">
        <v>410</v>
      </c>
      <c r="M37" s="28" t="s">
        <v>411</v>
      </c>
      <c r="N37" s="6"/>
      <c r="O37" s="35"/>
    </row>
    <row r="38" spans="2:34" x14ac:dyDescent="0.3">
      <c r="B38"/>
      <c r="D38"/>
      <c r="E38" s="27" t="s">
        <v>376</v>
      </c>
      <c r="F38" s="29" t="str">
        <f>CONCATENATE(F$19,F34)</f>
        <v>2012/13*</v>
      </c>
      <c r="G38" s="29" t="str">
        <f>CONCATENATE(G$19,G34,G36)</f>
        <v>2017/18*</v>
      </c>
      <c r="H38" s="29" t="str">
        <f>CONCATENATE(H$19,H34,H36)</f>
        <v>2022/23 (b)</v>
      </c>
      <c r="I38" s="6"/>
      <c r="J38" s="44"/>
      <c r="K38" s="44"/>
      <c r="L38" s="44"/>
      <c r="M38" s="28"/>
      <c r="N38" s="6"/>
      <c r="O38" s="35"/>
    </row>
    <row r="39" spans="2:34" x14ac:dyDescent="0.3">
      <c r="B39"/>
      <c r="D39"/>
      <c r="E39" s="27" t="s">
        <v>377</v>
      </c>
      <c r="F39" s="29" t="str">
        <f>CONCATENATE(F$19,F35)</f>
        <v>2012/13*</v>
      </c>
      <c r="G39" s="29" t="str">
        <f>CONCATENATE(G$19,G35,G37)</f>
        <v>2017/18*</v>
      </c>
      <c r="H39" s="29" t="str">
        <f>CONCATENATE(H$19,H35,H37)</f>
        <v>2022/23*</v>
      </c>
      <c r="I39" s="6"/>
      <c r="J39" s="28"/>
      <c r="K39" s="28"/>
      <c r="L39" s="28"/>
      <c r="M39" s="28"/>
      <c r="N39" s="6"/>
      <c r="O39" s="35"/>
    </row>
    <row r="40" spans="2:34" x14ac:dyDescent="0.3">
      <c r="B40"/>
      <c r="D40"/>
      <c r="J40" s="6"/>
      <c r="K40" s="6"/>
      <c r="L40" s="6"/>
      <c r="M40" s="6"/>
      <c r="N40" s="6"/>
      <c r="O40" s="35"/>
    </row>
    <row r="41" spans="2:34" x14ac:dyDescent="0.3">
      <c r="B41" s="55" t="s">
        <v>423</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A5" sqref="A5"/>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435</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2"/>
      <c r="BE5" s="102"/>
      <c r="BF5" s="102"/>
    </row>
    <row r="6" spans="1:93" x14ac:dyDescent="0.3">
      <c r="A6" s="10"/>
      <c r="B6" t="s">
        <v>467</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2"/>
      <c r="BE6" s="102"/>
      <c r="BF6" s="102"/>
    </row>
    <row r="7" spans="1:93" x14ac:dyDescent="0.3">
      <c r="A7" s="10"/>
      <c r="B7" t="s">
        <v>0</v>
      </c>
      <c r="C7" s="106" t="s">
        <v>1</v>
      </c>
      <c r="D7" s="107" t="s">
        <v>2</v>
      </c>
      <c r="E7" s="108" t="s">
        <v>3</v>
      </c>
      <c r="F7" s="107" t="s">
        <v>4</v>
      </c>
      <c r="G7" s="107" t="s">
        <v>5</v>
      </c>
      <c r="H7" s="107" t="s">
        <v>6</v>
      </c>
      <c r="I7" s="109" t="s">
        <v>7</v>
      </c>
      <c r="J7" s="107" t="s">
        <v>153</v>
      </c>
      <c r="K7" s="107" t="s">
        <v>154</v>
      </c>
      <c r="L7" s="107" t="s">
        <v>8</v>
      </c>
      <c r="M7" s="107" t="s">
        <v>9</v>
      </c>
      <c r="N7" s="107" t="s">
        <v>10</v>
      </c>
      <c r="O7" s="107" t="s">
        <v>11</v>
      </c>
      <c r="P7" s="107" t="s">
        <v>12</v>
      </c>
      <c r="Q7" s="108" t="s">
        <v>13</v>
      </c>
      <c r="R7" s="107" t="s">
        <v>14</v>
      </c>
      <c r="S7" s="107" t="s">
        <v>15</v>
      </c>
      <c r="T7" s="107" t="s">
        <v>16</v>
      </c>
      <c r="U7" s="109" t="s">
        <v>17</v>
      </c>
      <c r="V7" s="107" t="s">
        <v>155</v>
      </c>
      <c r="W7" s="107" t="s">
        <v>156</v>
      </c>
      <c r="X7" s="107" t="s">
        <v>18</v>
      </c>
      <c r="Y7" s="107" t="s">
        <v>19</v>
      </c>
      <c r="Z7" s="107" t="s">
        <v>20</v>
      </c>
      <c r="AA7" s="107" t="s">
        <v>208</v>
      </c>
      <c r="AB7" s="107" t="s">
        <v>209</v>
      </c>
      <c r="AC7" s="108" t="s">
        <v>210</v>
      </c>
      <c r="AD7" s="107" t="s">
        <v>211</v>
      </c>
      <c r="AE7" s="107" t="s">
        <v>212</v>
      </c>
      <c r="AF7" s="107" t="s">
        <v>213</v>
      </c>
      <c r="AG7" s="109" t="s">
        <v>214</v>
      </c>
      <c r="AH7" s="107" t="s">
        <v>215</v>
      </c>
      <c r="AI7" s="107" t="s">
        <v>216</v>
      </c>
      <c r="AJ7" s="107" t="s">
        <v>217</v>
      </c>
      <c r="AK7" s="107" t="s">
        <v>218</v>
      </c>
      <c r="AL7" s="107" t="s">
        <v>219</v>
      </c>
      <c r="AM7" s="107" t="s">
        <v>220</v>
      </c>
      <c r="AN7" s="107" t="s">
        <v>221</v>
      </c>
      <c r="AO7" s="107" t="s">
        <v>222</v>
      </c>
      <c r="AP7" s="107" t="s">
        <v>223</v>
      </c>
      <c r="AQ7" s="107" t="s">
        <v>21</v>
      </c>
      <c r="AR7" s="107" t="s">
        <v>22</v>
      </c>
      <c r="AS7" s="107" t="s">
        <v>23</v>
      </c>
      <c r="AT7" s="107" t="s">
        <v>24</v>
      </c>
      <c r="AU7" s="106" t="s">
        <v>157</v>
      </c>
      <c r="AV7" s="106" t="s">
        <v>158</v>
      </c>
      <c r="AW7" s="106" t="s">
        <v>224</v>
      </c>
      <c r="AX7" s="106" t="s">
        <v>159</v>
      </c>
      <c r="AY7" s="106" t="s">
        <v>225</v>
      </c>
      <c r="AZ7" s="106" t="s">
        <v>25</v>
      </c>
      <c r="BA7" s="106" t="s">
        <v>26</v>
      </c>
      <c r="BB7" s="106" t="s">
        <v>226</v>
      </c>
      <c r="BC7" s="110" t="s">
        <v>27</v>
      </c>
      <c r="BD7" s="111" t="s">
        <v>129</v>
      </c>
      <c r="BE7" s="111" t="s">
        <v>130</v>
      </c>
      <c r="BF7" s="111" t="s">
        <v>227</v>
      </c>
    </row>
    <row r="8" spans="1:93" s="3" customFormat="1" x14ac:dyDescent="0.3">
      <c r="A8" s="10" t="s">
        <v>417</v>
      </c>
      <c r="B8" s="3" t="s">
        <v>160</v>
      </c>
      <c r="C8" s="112">
        <v>7455</v>
      </c>
      <c r="D8" s="113">
        <v>127412</v>
      </c>
      <c r="E8" s="108">
        <v>61.117014451000003</v>
      </c>
      <c r="F8" s="114">
        <v>55.119917817000001</v>
      </c>
      <c r="G8" s="114">
        <v>67.766600593000007</v>
      </c>
      <c r="H8" s="114">
        <v>6.3559250999999997E-3</v>
      </c>
      <c r="I8" s="115">
        <v>58.510972279000001</v>
      </c>
      <c r="J8" s="114">
        <v>57.197739597999998</v>
      </c>
      <c r="K8" s="114">
        <v>59.854356152999998</v>
      </c>
      <c r="L8" s="114">
        <v>1.1546464172999999</v>
      </c>
      <c r="M8" s="114">
        <v>1.0413469341999999</v>
      </c>
      <c r="N8" s="114">
        <v>1.2802729859999999</v>
      </c>
      <c r="O8" s="113">
        <v>9571</v>
      </c>
      <c r="P8" s="113">
        <v>140961</v>
      </c>
      <c r="Q8" s="108">
        <v>69.766834966999994</v>
      </c>
      <c r="R8" s="114">
        <v>63.015034342</v>
      </c>
      <c r="S8" s="114">
        <v>77.242063138999995</v>
      </c>
      <c r="T8" s="114">
        <v>2.7756720200000001E-2</v>
      </c>
      <c r="U8" s="115">
        <v>67.898212981</v>
      </c>
      <c r="V8" s="114">
        <v>66.551470081000005</v>
      </c>
      <c r="W8" s="114">
        <v>69.272208719000005</v>
      </c>
      <c r="X8" s="114">
        <v>1.1210747116999999</v>
      </c>
      <c r="Y8" s="114">
        <v>1.0125808558</v>
      </c>
      <c r="Z8" s="114">
        <v>1.2411932361</v>
      </c>
      <c r="AA8" s="113">
        <v>9631</v>
      </c>
      <c r="AB8" s="113">
        <v>155338</v>
      </c>
      <c r="AC8" s="108">
        <v>66.301209224999994</v>
      </c>
      <c r="AD8" s="114">
        <v>59.901837239000002</v>
      </c>
      <c r="AE8" s="114">
        <v>73.384232393999994</v>
      </c>
      <c r="AF8" s="114">
        <v>0.50885577800000004</v>
      </c>
      <c r="AG8" s="115">
        <v>62.000283252999999</v>
      </c>
      <c r="AH8" s="114">
        <v>60.774322640000001</v>
      </c>
      <c r="AI8" s="114">
        <v>63.250974366999998</v>
      </c>
      <c r="AJ8" s="114">
        <v>1.0348036014999999</v>
      </c>
      <c r="AK8" s="114">
        <v>0.93492468139999996</v>
      </c>
      <c r="AL8" s="114">
        <v>1.1453526844999999</v>
      </c>
      <c r="AM8" s="114">
        <v>0.34332197349999999</v>
      </c>
      <c r="AN8" s="114">
        <v>0.95032559890000001</v>
      </c>
      <c r="AO8" s="114">
        <v>0.85527549049999996</v>
      </c>
      <c r="AP8" s="114">
        <v>1.0559389975</v>
      </c>
      <c r="AQ8" s="114">
        <v>1.4593373600000001E-2</v>
      </c>
      <c r="AR8" s="114">
        <v>1.1415288457999999</v>
      </c>
      <c r="AS8" s="114">
        <v>1.0264871820000001</v>
      </c>
      <c r="AT8" s="114">
        <v>1.2694635927</v>
      </c>
      <c r="AU8" s="112">
        <v>1</v>
      </c>
      <c r="AV8" s="112" t="s">
        <v>28</v>
      </c>
      <c r="AW8" s="112" t="s">
        <v>28</v>
      </c>
      <c r="AX8" s="112" t="s">
        <v>228</v>
      </c>
      <c r="AY8" s="112" t="s">
        <v>28</v>
      </c>
      <c r="AZ8" s="112" t="s">
        <v>28</v>
      </c>
      <c r="BA8" s="112" t="s">
        <v>28</v>
      </c>
      <c r="BB8" s="112" t="s">
        <v>28</v>
      </c>
      <c r="BC8" s="110" t="s">
        <v>436</v>
      </c>
      <c r="BD8" s="111">
        <v>7455</v>
      </c>
      <c r="BE8" s="111">
        <v>9571</v>
      </c>
      <c r="BF8" s="111">
        <v>9631</v>
      </c>
      <c r="BG8" s="43"/>
      <c r="BH8" s="43"/>
      <c r="BI8" s="43"/>
      <c r="BJ8" s="43"/>
      <c r="BK8" s="43"/>
      <c r="BL8" s="43"/>
      <c r="BM8" s="43"/>
      <c r="BN8" s="43"/>
      <c r="BO8" s="43"/>
      <c r="BP8" s="43"/>
      <c r="BQ8" s="43"/>
      <c r="BR8" s="43"/>
      <c r="BS8" s="43"/>
      <c r="BT8" s="43"/>
      <c r="BU8" s="43"/>
      <c r="BV8" s="43"/>
      <c r="BW8" s="43"/>
    </row>
    <row r="9" spans="1:93" x14ac:dyDescent="0.3">
      <c r="A9" s="10"/>
      <c r="B9" t="s">
        <v>161</v>
      </c>
      <c r="C9" s="106">
        <v>30103</v>
      </c>
      <c r="D9" s="116">
        <v>557497</v>
      </c>
      <c r="E9" s="117">
        <v>55.105500038999999</v>
      </c>
      <c r="F9" s="107">
        <v>49.867514018000001</v>
      </c>
      <c r="G9" s="107">
        <v>60.893673853999999</v>
      </c>
      <c r="H9" s="107">
        <v>0.42958506810000002</v>
      </c>
      <c r="I9" s="109">
        <v>53.996703121000003</v>
      </c>
      <c r="J9" s="107">
        <v>53.390162691</v>
      </c>
      <c r="K9" s="107">
        <v>54.610134170999999</v>
      </c>
      <c r="L9" s="107">
        <v>1.0410745479000001</v>
      </c>
      <c r="M9" s="107">
        <v>0.94211647799999998</v>
      </c>
      <c r="N9" s="107">
        <v>1.1504269798</v>
      </c>
      <c r="O9" s="116">
        <v>38636</v>
      </c>
      <c r="P9" s="116">
        <v>603913</v>
      </c>
      <c r="Q9" s="117">
        <v>65.708030855000004</v>
      </c>
      <c r="R9" s="107">
        <v>59.532101470999997</v>
      </c>
      <c r="S9" s="107">
        <v>72.524658329999994</v>
      </c>
      <c r="T9" s="107">
        <v>0.28049191890000003</v>
      </c>
      <c r="U9" s="109">
        <v>63.976102517999998</v>
      </c>
      <c r="V9" s="107">
        <v>63.341347198999998</v>
      </c>
      <c r="W9" s="107">
        <v>64.617218837999999</v>
      </c>
      <c r="X9" s="107">
        <v>1.0558542864</v>
      </c>
      <c r="Y9" s="107">
        <v>0.95661403479999996</v>
      </c>
      <c r="Z9" s="107">
        <v>1.165389837</v>
      </c>
      <c r="AA9" s="116">
        <v>41229</v>
      </c>
      <c r="AB9" s="116">
        <v>639676</v>
      </c>
      <c r="AC9" s="117">
        <v>67.088008509999995</v>
      </c>
      <c r="AD9" s="107">
        <v>60.834859840999997</v>
      </c>
      <c r="AE9" s="107">
        <v>73.983911487</v>
      </c>
      <c r="AF9" s="107">
        <v>0.35671509680000002</v>
      </c>
      <c r="AG9" s="109">
        <v>64.452941801999998</v>
      </c>
      <c r="AH9" s="107">
        <v>63.833792946999999</v>
      </c>
      <c r="AI9" s="107">
        <v>65.078096023000001</v>
      </c>
      <c r="AJ9" s="107">
        <v>1.04708366</v>
      </c>
      <c r="AK9" s="107">
        <v>0.94948693689999997</v>
      </c>
      <c r="AL9" s="107">
        <v>1.1547122435999999</v>
      </c>
      <c r="AM9" s="107">
        <v>0.68017400650000004</v>
      </c>
      <c r="AN9" s="107">
        <v>1.021001659</v>
      </c>
      <c r="AO9" s="107">
        <v>0.92493112330000005</v>
      </c>
      <c r="AP9" s="107">
        <v>1.1270508271999999</v>
      </c>
      <c r="AQ9" s="107">
        <v>5.5687339999999997E-4</v>
      </c>
      <c r="AR9" s="107">
        <v>1.1924042211999999</v>
      </c>
      <c r="AS9" s="107">
        <v>1.0790198931999999</v>
      </c>
      <c r="AT9" s="107">
        <v>1.3177030706999999</v>
      </c>
      <c r="AU9" s="106" t="s">
        <v>28</v>
      </c>
      <c r="AV9" s="106" t="s">
        <v>28</v>
      </c>
      <c r="AW9" s="106" t="s">
        <v>28</v>
      </c>
      <c r="AX9" s="106" t="s">
        <v>228</v>
      </c>
      <c r="AY9" s="106" t="s">
        <v>28</v>
      </c>
      <c r="AZ9" s="106" t="s">
        <v>28</v>
      </c>
      <c r="BA9" s="106" t="s">
        <v>28</v>
      </c>
      <c r="BB9" s="106" t="s">
        <v>28</v>
      </c>
      <c r="BC9" s="118" t="s">
        <v>425</v>
      </c>
      <c r="BD9" s="119">
        <v>30103</v>
      </c>
      <c r="BE9" s="119">
        <v>38636</v>
      </c>
      <c r="BF9" s="119">
        <v>41229</v>
      </c>
    </row>
    <row r="10" spans="1:93" x14ac:dyDescent="0.3">
      <c r="A10" s="10"/>
      <c r="B10" t="s">
        <v>163</v>
      </c>
      <c r="C10" s="106">
        <v>4813</v>
      </c>
      <c r="D10" s="116">
        <v>93516</v>
      </c>
      <c r="E10" s="117">
        <v>50.941189037999997</v>
      </c>
      <c r="F10" s="107">
        <v>45.849157828999999</v>
      </c>
      <c r="G10" s="107">
        <v>56.598743869000003</v>
      </c>
      <c r="H10" s="107">
        <v>0.47570060289999999</v>
      </c>
      <c r="I10" s="109">
        <v>51.467128619999997</v>
      </c>
      <c r="J10" s="107">
        <v>50.033456545</v>
      </c>
      <c r="K10" s="107">
        <v>52.941881518999999</v>
      </c>
      <c r="L10" s="107">
        <v>0.96240076419999998</v>
      </c>
      <c r="M10" s="107">
        <v>0.86620012930000001</v>
      </c>
      <c r="N10" s="107">
        <v>1.0692854914000001</v>
      </c>
      <c r="O10" s="116">
        <v>6939</v>
      </c>
      <c r="P10" s="116">
        <v>98730</v>
      </c>
      <c r="Q10" s="117">
        <v>69.679339240000004</v>
      </c>
      <c r="R10" s="107">
        <v>62.851377976999999</v>
      </c>
      <c r="S10" s="107">
        <v>77.249067135999994</v>
      </c>
      <c r="T10" s="107">
        <v>3.17021886E-2</v>
      </c>
      <c r="U10" s="109">
        <v>70.282588879000002</v>
      </c>
      <c r="V10" s="107">
        <v>68.648227078000005</v>
      </c>
      <c r="W10" s="107">
        <v>71.955861202999998</v>
      </c>
      <c r="X10" s="107">
        <v>1.1196687536000001</v>
      </c>
      <c r="Y10" s="107">
        <v>1.0099510816999999</v>
      </c>
      <c r="Z10" s="107">
        <v>1.2413057824</v>
      </c>
      <c r="AA10" s="116">
        <v>6973</v>
      </c>
      <c r="AB10" s="116">
        <v>104620</v>
      </c>
      <c r="AC10" s="117">
        <v>65.875250981999997</v>
      </c>
      <c r="AD10" s="107">
        <v>59.449212484</v>
      </c>
      <c r="AE10" s="107">
        <v>72.995898694000005</v>
      </c>
      <c r="AF10" s="107">
        <v>0.5959661745</v>
      </c>
      <c r="AG10" s="109">
        <v>66.650735996999998</v>
      </c>
      <c r="AH10" s="107">
        <v>65.104568869000005</v>
      </c>
      <c r="AI10" s="107">
        <v>68.233623016999999</v>
      </c>
      <c r="AJ10" s="107">
        <v>1.0281554100999999</v>
      </c>
      <c r="AK10" s="107">
        <v>0.92786028939999998</v>
      </c>
      <c r="AL10" s="107">
        <v>1.1392917225000001</v>
      </c>
      <c r="AM10" s="107">
        <v>0.30709409160000001</v>
      </c>
      <c r="AN10" s="107">
        <v>0.94540579319999996</v>
      </c>
      <c r="AO10" s="107">
        <v>0.84884682960000002</v>
      </c>
      <c r="AP10" s="107">
        <v>1.0529486388</v>
      </c>
      <c r="AQ10" s="107">
        <v>2.0520792999999999E-8</v>
      </c>
      <c r="AR10" s="107">
        <v>1.3678388855000001</v>
      </c>
      <c r="AS10" s="107">
        <v>1.2259922186000001</v>
      </c>
      <c r="AT10" s="107">
        <v>1.5260971386</v>
      </c>
      <c r="AU10" s="106" t="s">
        <v>28</v>
      </c>
      <c r="AV10" s="106" t="s">
        <v>28</v>
      </c>
      <c r="AW10" s="106" t="s">
        <v>28</v>
      </c>
      <c r="AX10" s="106" t="s">
        <v>228</v>
      </c>
      <c r="AY10" s="106" t="s">
        <v>28</v>
      </c>
      <c r="AZ10" s="106" t="s">
        <v>28</v>
      </c>
      <c r="BA10" s="106" t="s">
        <v>28</v>
      </c>
      <c r="BB10" s="106" t="s">
        <v>28</v>
      </c>
      <c r="BC10" s="118" t="s">
        <v>425</v>
      </c>
      <c r="BD10" s="119">
        <v>4813</v>
      </c>
      <c r="BE10" s="119">
        <v>6939</v>
      </c>
      <c r="BF10" s="119">
        <v>6973</v>
      </c>
    </row>
    <row r="11" spans="1:93" x14ac:dyDescent="0.3">
      <c r="A11" s="10"/>
      <c r="B11" t="s">
        <v>162</v>
      </c>
      <c r="C11" s="106">
        <v>7159</v>
      </c>
      <c r="D11" s="116">
        <v>124650</v>
      </c>
      <c r="E11" s="117">
        <v>56.624506895000003</v>
      </c>
      <c r="F11" s="107">
        <v>51.098778291999999</v>
      </c>
      <c r="G11" s="107">
        <v>62.747777702</v>
      </c>
      <c r="H11" s="107">
        <v>0.1979571413</v>
      </c>
      <c r="I11" s="109">
        <v>57.432811872999999</v>
      </c>
      <c r="J11" s="107">
        <v>56.117703315</v>
      </c>
      <c r="K11" s="107">
        <v>58.778739770000001</v>
      </c>
      <c r="L11" s="107">
        <v>1.0697722165000001</v>
      </c>
      <c r="M11" s="107">
        <v>0.96537800169999999</v>
      </c>
      <c r="N11" s="107">
        <v>1.1854554311000001</v>
      </c>
      <c r="O11" s="116">
        <v>7114</v>
      </c>
      <c r="P11" s="116">
        <v>128326</v>
      </c>
      <c r="Q11" s="117">
        <v>54.928129695999999</v>
      </c>
      <c r="R11" s="107">
        <v>49.592789277999998</v>
      </c>
      <c r="S11" s="107">
        <v>60.837461974</v>
      </c>
      <c r="T11" s="107">
        <v>1.6633254E-2</v>
      </c>
      <c r="U11" s="109">
        <v>55.436934059000002</v>
      </c>
      <c r="V11" s="107">
        <v>54.163565401</v>
      </c>
      <c r="W11" s="107">
        <v>56.740239219000003</v>
      </c>
      <c r="X11" s="107">
        <v>0.88263337720000001</v>
      </c>
      <c r="Y11" s="107">
        <v>0.79690044660000003</v>
      </c>
      <c r="Z11" s="107">
        <v>0.97758971260000005</v>
      </c>
      <c r="AA11" s="116">
        <v>9190</v>
      </c>
      <c r="AB11" s="116">
        <v>132297</v>
      </c>
      <c r="AC11" s="117">
        <v>69.097079706000002</v>
      </c>
      <c r="AD11" s="107">
        <v>62.468557943</v>
      </c>
      <c r="AE11" s="107">
        <v>76.428952119000002</v>
      </c>
      <c r="AF11" s="107">
        <v>0.1422062949</v>
      </c>
      <c r="AG11" s="109">
        <v>69.464916059999993</v>
      </c>
      <c r="AH11" s="107">
        <v>68.059115195000004</v>
      </c>
      <c r="AI11" s="107">
        <v>70.899754564999995</v>
      </c>
      <c r="AJ11" s="107">
        <v>1.0784404653999999</v>
      </c>
      <c r="AK11" s="107">
        <v>0.97498506429999998</v>
      </c>
      <c r="AL11" s="107">
        <v>1.1928734910000001</v>
      </c>
      <c r="AM11" s="107">
        <v>1.8722599999999999E-5</v>
      </c>
      <c r="AN11" s="107">
        <v>1.2579543502999999</v>
      </c>
      <c r="AO11" s="107">
        <v>1.1324540171999999</v>
      </c>
      <c r="AP11" s="107">
        <v>1.3973628276000001</v>
      </c>
      <c r="AQ11" s="107">
        <v>0.57386795300000004</v>
      </c>
      <c r="AR11" s="107">
        <v>0.97004164289999995</v>
      </c>
      <c r="AS11" s="107">
        <v>0.8724728303</v>
      </c>
      <c r="AT11" s="107">
        <v>1.0785215954</v>
      </c>
      <c r="AU11" s="106" t="s">
        <v>28</v>
      </c>
      <c r="AV11" s="106" t="s">
        <v>28</v>
      </c>
      <c r="AW11" s="106" t="s">
        <v>28</v>
      </c>
      <c r="AX11" s="106" t="s">
        <v>28</v>
      </c>
      <c r="AY11" s="106" t="s">
        <v>229</v>
      </c>
      <c r="AZ11" s="106" t="s">
        <v>28</v>
      </c>
      <c r="BA11" s="106" t="s">
        <v>28</v>
      </c>
      <c r="BB11" s="106" t="s">
        <v>28</v>
      </c>
      <c r="BC11" s="118" t="s">
        <v>268</v>
      </c>
      <c r="BD11" s="119">
        <v>7159</v>
      </c>
      <c r="BE11" s="119">
        <v>7114</v>
      </c>
      <c r="BF11" s="119">
        <v>9190</v>
      </c>
      <c r="BQ11" s="52"/>
      <c r="CC11" s="4"/>
      <c r="CO11" s="4"/>
    </row>
    <row r="12" spans="1:93" x14ac:dyDescent="0.3">
      <c r="A12" s="10"/>
      <c r="B12" t="s">
        <v>164</v>
      </c>
      <c r="C12" s="106">
        <v>1618</v>
      </c>
      <c r="D12" s="116">
        <v>45672</v>
      </c>
      <c r="E12" s="117">
        <v>40.965303636999998</v>
      </c>
      <c r="F12" s="107">
        <v>36.44468664</v>
      </c>
      <c r="G12" s="107">
        <v>46.046660207000002</v>
      </c>
      <c r="H12" s="107">
        <v>1.7423700000000001E-5</v>
      </c>
      <c r="I12" s="109">
        <v>35.426519530999997</v>
      </c>
      <c r="J12" s="107">
        <v>33.741714649999999</v>
      </c>
      <c r="K12" s="107">
        <v>37.195450766999997</v>
      </c>
      <c r="L12" s="107">
        <v>0.77393245560000001</v>
      </c>
      <c r="M12" s="107">
        <v>0.68852720040000004</v>
      </c>
      <c r="N12" s="107">
        <v>0.86993142109999999</v>
      </c>
      <c r="O12" s="116">
        <v>2383</v>
      </c>
      <c r="P12" s="116">
        <v>48130</v>
      </c>
      <c r="Q12" s="117">
        <v>57.252241122000001</v>
      </c>
      <c r="R12" s="107">
        <v>51.189297967999998</v>
      </c>
      <c r="S12" s="107">
        <v>64.033289058999998</v>
      </c>
      <c r="T12" s="107">
        <v>0.14418653819999999</v>
      </c>
      <c r="U12" s="109">
        <v>49.511739040000002</v>
      </c>
      <c r="V12" s="107">
        <v>47.563218677999998</v>
      </c>
      <c r="W12" s="107">
        <v>51.540084352999997</v>
      </c>
      <c r="X12" s="107">
        <v>0.91997923849999996</v>
      </c>
      <c r="Y12" s="107">
        <v>0.82255454880000001</v>
      </c>
      <c r="Z12" s="107">
        <v>1.0289430659000001</v>
      </c>
      <c r="AA12" s="116">
        <v>2411</v>
      </c>
      <c r="AB12" s="116">
        <v>48808</v>
      </c>
      <c r="AC12" s="117">
        <v>57.707911885000001</v>
      </c>
      <c r="AD12" s="107">
        <v>51.651421575000001</v>
      </c>
      <c r="AE12" s="107">
        <v>64.47456803</v>
      </c>
      <c r="AF12" s="107">
        <v>6.4450298000000003E-2</v>
      </c>
      <c r="AG12" s="109">
        <v>49.397639730999998</v>
      </c>
      <c r="AH12" s="107">
        <v>47.464706657999997</v>
      </c>
      <c r="AI12" s="107">
        <v>51.409288771</v>
      </c>
      <c r="AJ12" s="107">
        <v>0.90068274390000003</v>
      </c>
      <c r="AK12" s="107">
        <v>0.8061553883</v>
      </c>
      <c r="AL12" s="107">
        <v>1.0062940929999999</v>
      </c>
      <c r="AM12" s="107">
        <v>0.89976320200000004</v>
      </c>
      <c r="AN12" s="107">
        <v>1.0079590031000001</v>
      </c>
      <c r="AO12" s="107">
        <v>0.89098690930000002</v>
      </c>
      <c r="AP12" s="107">
        <v>1.1402876307000001</v>
      </c>
      <c r="AQ12" s="107">
        <v>3.0363189999999998E-7</v>
      </c>
      <c r="AR12" s="107">
        <v>1.3975788299</v>
      </c>
      <c r="AS12" s="107">
        <v>1.2295275762</v>
      </c>
      <c r="AT12" s="107">
        <v>1.5885992502999999</v>
      </c>
      <c r="AU12" s="106">
        <v>1</v>
      </c>
      <c r="AV12" s="106" t="s">
        <v>28</v>
      </c>
      <c r="AW12" s="106" t="s">
        <v>28</v>
      </c>
      <c r="AX12" s="106" t="s">
        <v>228</v>
      </c>
      <c r="AY12" s="106" t="s">
        <v>28</v>
      </c>
      <c r="AZ12" s="106" t="s">
        <v>28</v>
      </c>
      <c r="BA12" s="106" t="s">
        <v>28</v>
      </c>
      <c r="BB12" s="106" t="s">
        <v>28</v>
      </c>
      <c r="BC12" s="118" t="s">
        <v>436</v>
      </c>
      <c r="BD12" s="119">
        <v>1618</v>
      </c>
      <c r="BE12" s="119">
        <v>2383</v>
      </c>
      <c r="BF12" s="119">
        <v>2411</v>
      </c>
      <c r="BQ12" s="52"/>
      <c r="CC12" s="4"/>
      <c r="CO12" s="4"/>
    </row>
    <row r="13" spans="1:93" s="3" customFormat="1" x14ac:dyDescent="0.3">
      <c r="A13" s="10" t="s">
        <v>29</v>
      </c>
      <c r="B13" s="3" t="s">
        <v>48</v>
      </c>
      <c r="C13" s="112">
        <v>51219</v>
      </c>
      <c r="D13" s="113">
        <v>951669</v>
      </c>
      <c r="E13" s="108">
        <v>52.931368024999998</v>
      </c>
      <c r="F13" s="114">
        <v>47.974415913999998</v>
      </c>
      <c r="G13" s="114">
        <v>58.400496758000003</v>
      </c>
      <c r="H13" s="114" t="s">
        <v>28</v>
      </c>
      <c r="I13" s="115">
        <v>53.820183278000002</v>
      </c>
      <c r="J13" s="114">
        <v>53.356097228000003</v>
      </c>
      <c r="K13" s="114">
        <v>54.288305903000001</v>
      </c>
      <c r="L13" s="114" t="s">
        <v>28</v>
      </c>
      <c r="M13" s="114" t="s">
        <v>28</v>
      </c>
      <c r="N13" s="114" t="s">
        <v>28</v>
      </c>
      <c r="O13" s="113">
        <v>64679</v>
      </c>
      <c r="P13" s="113">
        <v>1023196</v>
      </c>
      <c r="Q13" s="108">
        <v>62.232101251000003</v>
      </c>
      <c r="R13" s="114">
        <v>56.435810402999998</v>
      </c>
      <c r="S13" s="114">
        <v>68.623705381999997</v>
      </c>
      <c r="T13" s="114" t="s">
        <v>28</v>
      </c>
      <c r="U13" s="115">
        <v>63.212717798</v>
      </c>
      <c r="V13" s="114">
        <v>62.727430974000001</v>
      </c>
      <c r="W13" s="114">
        <v>63.701759011999997</v>
      </c>
      <c r="X13" s="114" t="s">
        <v>28</v>
      </c>
      <c r="Y13" s="114" t="s">
        <v>28</v>
      </c>
      <c r="Z13" s="114" t="s">
        <v>28</v>
      </c>
      <c r="AA13" s="113">
        <v>69462</v>
      </c>
      <c r="AB13" s="113">
        <v>1084136</v>
      </c>
      <c r="AC13" s="108">
        <v>64.071297328</v>
      </c>
      <c r="AD13" s="114">
        <v>63.596591973999999</v>
      </c>
      <c r="AE13" s="114">
        <v>64.549546035000006</v>
      </c>
      <c r="AF13" s="114" t="s">
        <v>28</v>
      </c>
      <c r="AG13" s="115">
        <v>64.071297328</v>
      </c>
      <c r="AH13" s="114">
        <v>63.596591973999999</v>
      </c>
      <c r="AI13" s="114">
        <v>64.549546035000006</v>
      </c>
      <c r="AJ13" s="114" t="s">
        <v>28</v>
      </c>
      <c r="AK13" s="114" t="s">
        <v>28</v>
      </c>
      <c r="AL13" s="114" t="s">
        <v>28</v>
      </c>
      <c r="AM13" s="114">
        <v>0.55929600310000005</v>
      </c>
      <c r="AN13" s="114">
        <v>1.0295538161</v>
      </c>
      <c r="AO13" s="114">
        <v>0.93366129050000002</v>
      </c>
      <c r="AP13" s="114">
        <v>1.1352950701</v>
      </c>
      <c r="AQ13" s="114">
        <v>1.3038247000000001E-3</v>
      </c>
      <c r="AR13" s="114">
        <v>1.1757130710000001</v>
      </c>
      <c r="AS13" s="114">
        <v>1.0652346385</v>
      </c>
      <c r="AT13" s="114">
        <v>1.2976495273999999</v>
      </c>
      <c r="AU13" s="112" t="s">
        <v>28</v>
      </c>
      <c r="AV13" s="112" t="s">
        <v>28</v>
      </c>
      <c r="AW13" s="112" t="s">
        <v>28</v>
      </c>
      <c r="AX13" s="112" t="s">
        <v>228</v>
      </c>
      <c r="AY13" s="112" t="s">
        <v>28</v>
      </c>
      <c r="AZ13" s="112" t="s">
        <v>28</v>
      </c>
      <c r="BA13" s="112" t="s">
        <v>28</v>
      </c>
      <c r="BB13" s="112" t="s">
        <v>28</v>
      </c>
      <c r="BC13" s="110" t="s">
        <v>425</v>
      </c>
      <c r="BD13" s="111">
        <v>51219</v>
      </c>
      <c r="BE13" s="111">
        <v>64679</v>
      </c>
      <c r="BF13" s="111">
        <v>69462</v>
      </c>
      <c r="BG13" s="43"/>
      <c r="BH13" s="43"/>
      <c r="BI13" s="43"/>
      <c r="BJ13" s="43"/>
      <c r="BK13" s="43"/>
      <c r="BL13" s="43"/>
      <c r="BM13" s="43"/>
      <c r="BN13" s="43"/>
      <c r="BO13" s="43"/>
      <c r="BP13" s="43"/>
      <c r="BQ13" s="43"/>
      <c r="BR13" s="43"/>
      <c r="BS13" s="43"/>
      <c r="BT13" s="43"/>
      <c r="BU13" s="43"/>
      <c r="BV13" s="43"/>
      <c r="BW13" s="43"/>
    </row>
    <row r="14" spans="1:93" s="3" customFormat="1" x14ac:dyDescent="0.3">
      <c r="A14" s="10" t="s">
        <v>178</v>
      </c>
      <c r="B14" s="3" t="s">
        <v>61</v>
      </c>
      <c r="C14" s="112">
        <v>334</v>
      </c>
      <c r="D14" s="113">
        <v>4777</v>
      </c>
      <c r="E14" s="108">
        <v>66.667967282999996</v>
      </c>
      <c r="F14" s="114">
        <v>58.241858534999999</v>
      </c>
      <c r="G14" s="114">
        <v>76.313118665999994</v>
      </c>
      <c r="H14" s="114">
        <v>1.2614899999999999E-4</v>
      </c>
      <c r="I14" s="115">
        <v>69.918358803000004</v>
      </c>
      <c r="J14" s="114">
        <v>62.808084598999997</v>
      </c>
      <c r="K14" s="114">
        <v>77.833561219000003</v>
      </c>
      <c r="L14" s="114">
        <v>1.3025278268</v>
      </c>
      <c r="M14" s="114">
        <v>1.1379024218</v>
      </c>
      <c r="N14" s="114">
        <v>1.4909703215000001</v>
      </c>
      <c r="O14" s="113">
        <v>424</v>
      </c>
      <c r="P14" s="113">
        <v>5649</v>
      </c>
      <c r="Q14" s="108">
        <v>71.834684534000004</v>
      </c>
      <c r="R14" s="114">
        <v>63.391385984000003</v>
      </c>
      <c r="S14" s="114">
        <v>81.402572636000002</v>
      </c>
      <c r="T14" s="114">
        <v>8.8724916000000008E-3</v>
      </c>
      <c r="U14" s="115">
        <v>75.057532307000002</v>
      </c>
      <c r="V14" s="114">
        <v>68.242712475000005</v>
      </c>
      <c r="W14" s="114">
        <v>82.552890289000004</v>
      </c>
      <c r="X14" s="114">
        <v>1.1816971734999999</v>
      </c>
      <c r="Y14" s="114">
        <v>1.0428029596999999</v>
      </c>
      <c r="Z14" s="114">
        <v>1.3390911455000001</v>
      </c>
      <c r="AA14" s="113">
        <v>524</v>
      </c>
      <c r="AB14" s="113">
        <v>6624</v>
      </c>
      <c r="AC14" s="108">
        <v>73.774157690999999</v>
      </c>
      <c r="AD14" s="114">
        <v>65.584825436000003</v>
      </c>
      <c r="AE14" s="114">
        <v>82.986061285000005</v>
      </c>
      <c r="AF14" s="114">
        <v>1.88301884E-2</v>
      </c>
      <c r="AG14" s="115">
        <v>79.106280193000003</v>
      </c>
      <c r="AH14" s="114">
        <v>72.614951418000004</v>
      </c>
      <c r="AI14" s="114">
        <v>86.177893722999997</v>
      </c>
      <c r="AJ14" s="114">
        <v>1.1514384875000001</v>
      </c>
      <c r="AK14" s="114">
        <v>1.0236225607</v>
      </c>
      <c r="AL14" s="114">
        <v>1.2952143119999999</v>
      </c>
      <c r="AM14" s="114">
        <v>0.73523486069999999</v>
      </c>
      <c r="AN14" s="114">
        <v>1.0269991185</v>
      </c>
      <c r="AO14" s="114">
        <v>1.1984716654000001</v>
      </c>
      <c r="AP14" s="114">
        <v>0.88006017979999995</v>
      </c>
      <c r="AQ14" s="114">
        <v>0.3840981182</v>
      </c>
      <c r="AR14" s="114">
        <v>1.0774992468</v>
      </c>
      <c r="AS14" s="114">
        <v>0.91078954000000001</v>
      </c>
      <c r="AT14" s="114">
        <v>1.2747232768000001</v>
      </c>
      <c r="AU14" s="112">
        <v>1</v>
      </c>
      <c r="AV14" s="112" t="s">
        <v>28</v>
      </c>
      <c r="AW14" s="112" t="s">
        <v>28</v>
      </c>
      <c r="AX14" s="112" t="s">
        <v>28</v>
      </c>
      <c r="AY14" s="112" t="s">
        <v>28</v>
      </c>
      <c r="AZ14" s="112" t="s">
        <v>28</v>
      </c>
      <c r="BA14" s="112" t="s">
        <v>28</v>
      </c>
      <c r="BB14" s="112" t="s">
        <v>28</v>
      </c>
      <c r="BC14" s="110">
        <v>-1</v>
      </c>
      <c r="BD14" s="111">
        <v>334</v>
      </c>
      <c r="BE14" s="111">
        <v>424</v>
      </c>
      <c r="BF14" s="111">
        <v>524</v>
      </c>
      <c r="BG14" s="43"/>
      <c r="BH14" s="43"/>
      <c r="BI14" s="43"/>
      <c r="BJ14" s="43"/>
      <c r="BK14" s="43"/>
      <c r="BL14" s="43"/>
      <c r="BM14" s="43"/>
      <c r="BN14" s="43"/>
      <c r="BO14" s="43"/>
      <c r="BP14" s="43"/>
      <c r="BQ14" s="43"/>
      <c r="BR14" s="43"/>
      <c r="BS14" s="43"/>
      <c r="BT14" s="43"/>
      <c r="BU14" s="43"/>
      <c r="BV14" s="43"/>
      <c r="BW14" s="43"/>
    </row>
    <row r="15" spans="1:93" x14ac:dyDescent="0.3">
      <c r="A15" s="10"/>
      <c r="B15" t="s">
        <v>66</v>
      </c>
      <c r="C15" s="106">
        <v>321</v>
      </c>
      <c r="D15" s="116">
        <v>5120</v>
      </c>
      <c r="E15" s="117">
        <v>60.556174050999999</v>
      </c>
      <c r="F15" s="107">
        <v>52.834879657000002</v>
      </c>
      <c r="G15" s="107">
        <v>69.405859149999998</v>
      </c>
      <c r="H15" s="107">
        <v>1.5681593000000001E-2</v>
      </c>
      <c r="I15" s="109">
        <v>62.6953125</v>
      </c>
      <c r="J15" s="107">
        <v>56.19861779</v>
      </c>
      <c r="K15" s="107">
        <v>69.943040666000002</v>
      </c>
      <c r="L15" s="107">
        <v>1.1831184451000001</v>
      </c>
      <c r="M15" s="107">
        <v>1.032263376</v>
      </c>
      <c r="N15" s="107">
        <v>1.3560194884000001</v>
      </c>
      <c r="O15" s="116">
        <v>416</v>
      </c>
      <c r="P15" s="116">
        <v>5772</v>
      </c>
      <c r="Q15" s="117">
        <v>66.812887278999995</v>
      </c>
      <c r="R15" s="107">
        <v>58.935155098000003</v>
      </c>
      <c r="S15" s="107">
        <v>75.743618545000004</v>
      </c>
      <c r="T15" s="107">
        <v>0.13994057339999999</v>
      </c>
      <c r="U15" s="109">
        <v>72.072072071999997</v>
      </c>
      <c r="V15" s="107">
        <v>65.468655029999994</v>
      </c>
      <c r="W15" s="107">
        <v>79.341534822</v>
      </c>
      <c r="X15" s="107">
        <v>1.0990874473000001</v>
      </c>
      <c r="Y15" s="107">
        <v>0.96949693110000001</v>
      </c>
      <c r="Z15" s="107">
        <v>1.2460000419999999</v>
      </c>
      <c r="AA15" s="116">
        <v>369</v>
      </c>
      <c r="AB15" s="116">
        <v>6415</v>
      </c>
      <c r="AC15" s="117">
        <v>53.283403063000002</v>
      </c>
      <c r="AD15" s="107">
        <v>46.795940434999999</v>
      </c>
      <c r="AE15" s="107">
        <v>60.670242238999997</v>
      </c>
      <c r="AF15" s="107">
        <v>5.3796024E-3</v>
      </c>
      <c r="AG15" s="109">
        <v>57.521434139</v>
      </c>
      <c r="AH15" s="107">
        <v>51.941910917999998</v>
      </c>
      <c r="AI15" s="107">
        <v>63.700301488999997</v>
      </c>
      <c r="AJ15" s="107">
        <v>0.83162672339999999</v>
      </c>
      <c r="AK15" s="107">
        <v>0.73037291869999998</v>
      </c>
      <c r="AL15" s="107">
        <v>0.94691764909999998</v>
      </c>
      <c r="AM15" s="107">
        <v>6.9132229E-3</v>
      </c>
      <c r="AN15" s="107">
        <v>0.79750187770000003</v>
      </c>
      <c r="AO15" s="107">
        <v>0.93980900629999997</v>
      </c>
      <c r="AP15" s="107">
        <v>0.67674308370000003</v>
      </c>
      <c r="AQ15" s="107">
        <v>0.2553749193</v>
      </c>
      <c r="AR15" s="107">
        <v>1.1033208145</v>
      </c>
      <c r="AS15" s="107">
        <v>0.93136003560000002</v>
      </c>
      <c r="AT15" s="107">
        <v>1.3070314090999999</v>
      </c>
      <c r="AU15" s="106" t="s">
        <v>28</v>
      </c>
      <c r="AV15" s="106" t="s">
        <v>28</v>
      </c>
      <c r="AW15" s="106" t="s">
        <v>28</v>
      </c>
      <c r="AX15" s="106" t="s">
        <v>28</v>
      </c>
      <c r="AY15" s="106" t="s">
        <v>28</v>
      </c>
      <c r="AZ15" s="106" t="s">
        <v>28</v>
      </c>
      <c r="BA15" s="106" t="s">
        <v>28</v>
      </c>
      <c r="BB15" s="106" t="s">
        <v>28</v>
      </c>
      <c r="BC15" s="118" t="s">
        <v>28</v>
      </c>
      <c r="BD15" s="119">
        <v>321</v>
      </c>
      <c r="BE15" s="119">
        <v>416</v>
      </c>
      <c r="BF15" s="119">
        <v>369</v>
      </c>
    </row>
    <row r="16" spans="1:93" x14ac:dyDescent="0.3">
      <c r="A16" s="10"/>
      <c r="B16" t="s">
        <v>73</v>
      </c>
      <c r="C16" s="106">
        <v>343</v>
      </c>
      <c r="D16" s="116">
        <v>6184</v>
      </c>
      <c r="E16" s="117">
        <v>55.089908139000002</v>
      </c>
      <c r="F16" s="107">
        <v>48.185678365000001</v>
      </c>
      <c r="G16" s="107">
        <v>62.983402574000003</v>
      </c>
      <c r="H16" s="107">
        <v>0.28168826549999998</v>
      </c>
      <c r="I16" s="109">
        <v>55.465717982000001</v>
      </c>
      <c r="J16" s="107">
        <v>49.895809839999998</v>
      </c>
      <c r="K16" s="107">
        <v>61.657399310999999</v>
      </c>
      <c r="L16" s="107">
        <v>1.0763210767</v>
      </c>
      <c r="M16" s="107">
        <v>0.94142943729999995</v>
      </c>
      <c r="N16" s="107">
        <v>1.2305405103</v>
      </c>
      <c r="O16" s="116">
        <v>410</v>
      </c>
      <c r="P16" s="116">
        <v>6584</v>
      </c>
      <c r="Q16" s="117">
        <v>60.606946332</v>
      </c>
      <c r="R16" s="107">
        <v>53.421503465999997</v>
      </c>
      <c r="S16" s="107">
        <v>68.758864975999998</v>
      </c>
      <c r="T16" s="107">
        <v>0.96276026810000004</v>
      </c>
      <c r="U16" s="109">
        <v>62.272174970000002</v>
      </c>
      <c r="V16" s="107">
        <v>56.527032470000002</v>
      </c>
      <c r="W16" s="107">
        <v>68.601226811000004</v>
      </c>
      <c r="X16" s="107">
        <v>0.99699828349999997</v>
      </c>
      <c r="Y16" s="107">
        <v>0.87879608659999997</v>
      </c>
      <c r="Z16" s="107">
        <v>1.1310992305000001</v>
      </c>
      <c r="AA16" s="116">
        <v>492</v>
      </c>
      <c r="AB16" s="116">
        <v>7901</v>
      </c>
      <c r="AC16" s="117">
        <v>59.335334177999997</v>
      </c>
      <c r="AD16" s="107">
        <v>52.658863494999999</v>
      </c>
      <c r="AE16" s="107">
        <v>66.858295988999998</v>
      </c>
      <c r="AF16" s="107">
        <v>0.20736170900000001</v>
      </c>
      <c r="AG16" s="109">
        <v>62.270598657999997</v>
      </c>
      <c r="AH16" s="107">
        <v>57.004338687000001</v>
      </c>
      <c r="AI16" s="107">
        <v>68.023374125000004</v>
      </c>
      <c r="AJ16" s="107">
        <v>0.9260829209</v>
      </c>
      <c r="AK16" s="107">
        <v>0.82187915170000003</v>
      </c>
      <c r="AL16" s="107">
        <v>1.0434983959999999</v>
      </c>
      <c r="AM16" s="107">
        <v>0.79074780889999996</v>
      </c>
      <c r="AN16" s="107">
        <v>0.97901870609999997</v>
      </c>
      <c r="AO16" s="107">
        <v>1.1450236890000001</v>
      </c>
      <c r="AP16" s="107">
        <v>0.83708104569999997</v>
      </c>
      <c r="AQ16" s="107">
        <v>0.26542505020000001</v>
      </c>
      <c r="AR16" s="107">
        <v>1.1001460772</v>
      </c>
      <c r="AS16" s="107">
        <v>0.93003784950000001</v>
      </c>
      <c r="AT16" s="107">
        <v>1.3013678872000001</v>
      </c>
      <c r="AU16" s="106" t="s">
        <v>28</v>
      </c>
      <c r="AV16" s="106" t="s">
        <v>28</v>
      </c>
      <c r="AW16" s="106" t="s">
        <v>28</v>
      </c>
      <c r="AX16" s="106" t="s">
        <v>28</v>
      </c>
      <c r="AY16" s="106" t="s">
        <v>28</v>
      </c>
      <c r="AZ16" s="106" t="s">
        <v>28</v>
      </c>
      <c r="BA16" s="106" t="s">
        <v>28</v>
      </c>
      <c r="BB16" s="106" t="s">
        <v>28</v>
      </c>
      <c r="BC16" s="118" t="s">
        <v>28</v>
      </c>
      <c r="BD16" s="119">
        <v>343</v>
      </c>
      <c r="BE16" s="119">
        <v>410</v>
      </c>
      <c r="BF16" s="119">
        <v>492</v>
      </c>
    </row>
    <row r="17" spans="1:58" x14ac:dyDescent="0.3">
      <c r="A17" s="10"/>
      <c r="B17" t="s">
        <v>65</v>
      </c>
      <c r="C17" s="106">
        <v>99</v>
      </c>
      <c r="D17" s="116">
        <v>1467</v>
      </c>
      <c r="E17" s="117">
        <v>65.038355863999996</v>
      </c>
      <c r="F17" s="107">
        <v>52.575055796999997</v>
      </c>
      <c r="G17" s="107">
        <v>80.456172026000004</v>
      </c>
      <c r="H17" s="107">
        <v>2.7307204799999998E-2</v>
      </c>
      <c r="I17" s="109">
        <v>67.484662576999995</v>
      </c>
      <c r="J17" s="107">
        <v>55.418671013000001</v>
      </c>
      <c r="K17" s="107">
        <v>82.177713753000006</v>
      </c>
      <c r="L17" s="107">
        <v>1.2706892347000001</v>
      </c>
      <c r="M17" s="107">
        <v>1.027187058</v>
      </c>
      <c r="N17" s="107">
        <v>1.5719153767</v>
      </c>
      <c r="O17" s="116">
        <v>86</v>
      </c>
      <c r="P17" s="116">
        <v>1463</v>
      </c>
      <c r="Q17" s="117">
        <v>56.261258972999997</v>
      </c>
      <c r="R17" s="107">
        <v>44.883577748999997</v>
      </c>
      <c r="S17" s="107">
        <v>70.523104884999995</v>
      </c>
      <c r="T17" s="107">
        <v>0.50188758170000003</v>
      </c>
      <c r="U17" s="109">
        <v>58.783321940999997</v>
      </c>
      <c r="V17" s="107">
        <v>47.584630592000003</v>
      </c>
      <c r="W17" s="107">
        <v>72.617542584999995</v>
      </c>
      <c r="X17" s="107">
        <v>0.92551072140000001</v>
      </c>
      <c r="Y17" s="107">
        <v>0.73834523399999996</v>
      </c>
      <c r="Z17" s="107">
        <v>1.1601213850000001</v>
      </c>
      <c r="AA17" s="116">
        <v>105</v>
      </c>
      <c r="AB17" s="116">
        <v>1548</v>
      </c>
      <c r="AC17" s="117">
        <v>65.287443671999995</v>
      </c>
      <c r="AD17" s="107">
        <v>53.072391269999997</v>
      </c>
      <c r="AE17" s="107">
        <v>80.313892011999997</v>
      </c>
      <c r="AF17" s="107">
        <v>0.85879025379999996</v>
      </c>
      <c r="AG17" s="109">
        <v>67.829457364000007</v>
      </c>
      <c r="AH17" s="107">
        <v>56.020835018</v>
      </c>
      <c r="AI17" s="107">
        <v>82.127217219000002</v>
      </c>
      <c r="AJ17" s="107">
        <v>1.0189811412000001</v>
      </c>
      <c r="AK17" s="107">
        <v>0.82833333310000001</v>
      </c>
      <c r="AL17" s="107">
        <v>1.2535081286</v>
      </c>
      <c r="AM17" s="107">
        <v>0.32644650050000001</v>
      </c>
      <c r="AN17" s="107">
        <v>1.1604333935</v>
      </c>
      <c r="AO17" s="107">
        <v>1.5620233272999999</v>
      </c>
      <c r="AP17" s="107">
        <v>0.86209062130000003</v>
      </c>
      <c r="AQ17" s="107">
        <v>0.34536611880000001</v>
      </c>
      <c r="AR17" s="107">
        <v>0.86504737440000001</v>
      </c>
      <c r="AS17" s="107">
        <v>0.64012794240000004</v>
      </c>
      <c r="AT17" s="107">
        <v>1.1689959308</v>
      </c>
      <c r="AU17" s="106" t="s">
        <v>28</v>
      </c>
      <c r="AV17" s="106" t="s">
        <v>28</v>
      </c>
      <c r="AW17" s="106" t="s">
        <v>28</v>
      </c>
      <c r="AX17" s="106" t="s">
        <v>28</v>
      </c>
      <c r="AY17" s="106" t="s">
        <v>28</v>
      </c>
      <c r="AZ17" s="106" t="s">
        <v>28</v>
      </c>
      <c r="BA17" s="106" t="s">
        <v>28</v>
      </c>
      <c r="BB17" s="106" t="s">
        <v>28</v>
      </c>
      <c r="BC17" s="118" t="s">
        <v>28</v>
      </c>
      <c r="BD17" s="119">
        <v>99</v>
      </c>
      <c r="BE17" s="119">
        <v>86</v>
      </c>
      <c r="BF17" s="119">
        <v>105</v>
      </c>
    </row>
    <row r="18" spans="1:58" x14ac:dyDescent="0.3">
      <c r="A18" s="10"/>
      <c r="B18" t="s">
        <v>64</v>
      </c>
      <c r="C18" s="106">
        <v>379</v>
      </c>
      <c r="D18" s="116">
        <v>7698</v>
      </c>
      <c r="E18" s="117">
        <v>50.009311220000001</v>
      </c>
      <c r="F18" s="107">
        <v>43.989592148</v>
      </c>
      <c r="G18" s="107">
        <v>56.852793730999998</v>
      </c>
      <c r="H18" s="107">
        <v>0.7228412273</v>
      </c>
      <c r="I18" s="109">
        <v>49.23356716</v>
      </c>
      <c r="J18" s="107">
        <v>44.518243114999997</v>
      </c>
      <c r="K18" s="107">
        <v>54.448333216000002</v>
      </c>
      <c r="L18" s="107">
        <v>0.97705873030000001</v>
      </c>
      <c r="M18" s="107">
        <v>0.85944825079999998</v>
      </c>
      <c r="N18" s="107">
        <v>1.1107635178999999</v>
      </c>
      <c r="O18" s="116">
        <v>625</v>
      </c>
      <c r="P18" s="116">
        <v>9455</v>
      </c>
      <c r="Q18" s="117">
        <v>68.347519894000001</v>
      </c>
      <c r="R18" s="107">
        <v>61.155323434000003</v>
      </c>
      <c r="S18" s="107">
        <v>76.385557516000006</v>
      </c>
      <c r="T18" s="107">
        <v>3.8852172800000001E-2</v>
      </c>
      <c r="U18" s="109">
        <v>66.102591222000001</v>
      </c>
      <c r="V18" s="107">
        <v>61.118181303</v>
      </c>
      <c r="W18" s="107">
        <v>71.493497892999997</v>
      </c>
      <c r="X18" s="107">
        <v>1.1243325087</v>
      </c>
      <c r="Y18" s="107">
        <v>1.0060192136999999</v>
      </c>
      <c r="Z18" s="107">
        <v>1.2565600865</v>
      </c>
      <c r="AA18" s="116">
        <v>584</v>
      </c>
      <c r="AB18" s="116">
        <v>11146</v>
      </c>
      <c r="AC18" s="117">
        <v>53.912904603999998</v>
      </c>
      <c r="AD18" s="107">
        <v>48.146643331999996</v>
      </c>
      <c r="AE18" s="107">
        <v>60.369759586000001</v>
      </c>
      <c r="AF18" s="107">
        <v>2.7802776E-3</v>
      </c>
      <c r="AG18" s="109">
        <v>52.395478197999999</v>
      </c>
      <c r="AH18" s="107">
        <v>48.313760033999998</v>
      </c>
      <c r="AI18" s="107">
        <v>56.822034420000001</v>
      </c>
      <c r="AJ18" s="107">
        <v>0.84145173969999998</v>
      </c>
      <c r="AK18" s="107">
        <v>0.75145416649999996</v>
      </c>
      <c r="AL18" s="107">
        <v>0.94222783219999995</v>
      </c>
      <c r="AM18" s="107">
        <v>8.7638430000000001E-4</v>
      </c>
      <c r="AN18" s="107">
        <v>0.7888055732</v>
      </c>
      <c r="AO18" s="107">
        <v>0.90710437929999999</v>
      </c>
      <c r="AP18" s="107">
        <v>0.68593454789999997</v>
      </c>
      <c r="AQ18" s="107">
        <v>5.7864900000000002E-5</v>
      </c>
      <c r="AR18" s="107">
        <v>1.3666958858</v>
      </c>
      <c r="AS18" s="107">
        <v>1.1736723431</v>
      </c>
      <c r="AT18" s="107">
        <v>1.5914643087</v>
      </c>
      <c r="AU18" s="106" t="s">
        <v>28</v>
      </c>
      <c r="AV18" s="106" t="s">
        <v>28</v>
      </c>
      <c r="AW18" s="106">
        <v>3</v>
      </c>
      <c r="AX18" s="106" t="s">
        <v>228</v>
      </c>
      <c r="AY18" s="106" t="s">
        <v>229</v>
      </c>
      <c r="AZ18" s="106" t="s">
        <v>28</v>
      </c>
      <c r="BA18" s="106" t="s">
        <v>28</v>
      </c>
      <c r="BB18" s="106" t="s">
        <v>28</v>
      </c>
      <c r="BC18" s="118" t="s">
        <v>428</v>
      </c>
      <c r="BD18" s="119">
        <v>379</v>
      </c>
      <c r="BE18" s="119">
        <v>625</v>
      </c>
      <c r="BF18" s="119">
        <v>584</v>
      </c>
    </row>
    <row r="19" spans="1:58" x14ac:dyDescent="0.3">
      <c r="A19" s="10"/>
      <c r="B19" t="s">
        <v>67</v>
      </c>
      <c r="C19" s="106">
        <v>404</v>
      </c>
      <c r="D19" s="116">
        <v>7318</v>
      </c>
      <c r="E19" s="117">
        <v>55.657945095000002</v>
      </c>
      <c r="F19" s="107">
        <v>49.052717973999997</v>
      </c>
      <c r="G19" s="107">
        <v>63.152603568000004</v>
      </c>
      <c r="H19" s="107">
        <v>0.19351714389999999</v>
      </c>
      <c r="I19" s="109">
        <v>55.206340529999999</v>
      </c>
      <c r="J19" s="107">
        <v>50.077207205000001</v>
      </c>
      <c r="K19" s="107">
        <v>60.860822814000002</v>
      </c>
      <c r="L19" s="107">
        <v>1.0874191193</v>
      </c>
      <c r="M19" s="107">
        <v>0.95836925510000004</v>
      </c>
      <c r="N19" s="107">
        <v>1.2338462808999999</v>
      </c>
      <c r="O19" s="116">
        <v>651</v>
      </c>
      <c r="P19" s="116">
        <v>9293</v>
      </c>
      <c r="Q19" s="117">
        <v>69.610094567999994</v>
      </c>
      <c r="R19" s="107">
        <v>62.333750090999999</v>
      </c>
      <c r="S19" s="107">
        <v>77.735821424999997</v>
      </c>
      <c r="T19" s="107">
        <v>1.6158344599999999E-2</v>
      </c>
      <c r="U19" s="109">
        <v>70.052727860000005</v>
      </c>
      <c r="V19" s="107">
        <v>64.872977692000006</v>
      </c>
      <c r="W19" s="107">
        <v>75.646052565000005</v>
      </c>
      <c r="X19" s="107">
        <v>1.1451021540999999</v>
      </c>
      <c r="Y19" s="107">
        <v>1.0254046047000001</v>
      </c>
      <c r="Z19" s="107">
        <v>1.2787722400999999</v>
      </c>
      <c r="AA19" s="116">
        <v>741</v>
      </c>
      <c r="AB19" s="116">
        <v>11183</v>
      </c>
      <c r="AC19" s="117">
        <v>64.258325670999994</v>
      </c>
      <c r="AD19" s="107">
        <v>57.729714772000001</v>
      </c>
      <c r="AE19" s="107">
        <v>71.525252365</v>
      </c>
      <c r="AF19" s="107">
        <v>0.95747498080000004</v>
      </c>
      <c r="AG19" s="109">
        <v>66.261289457000004</v>
      </c>
      <c r="AH19" s="107">
        <v>61.658110688000001</v>
      </c>
      <c r="AI19" s="107">
        <v>71.208125444000004</v>
      </c>
      <c r="AJ19" s="107">
        <v>1.002919066</v>
      </c>
      <c r="AK19" s="107">
        <v>0.90102303500000003</v>
      </c>
      <c r="AL19" s="107">
        <v>1.1163384439999999</v>
      </c>
      <c r="AM19" s="107">
        <v>0.2429829054</v>
      </c>
      <c r="AN19" s="107">
        <v>0.92311791949999999</v>
      </c>
      <c r="AO19" s="107">
        <v>1.0557940597</v>
      </c>
      <c r="AP19" s="107">
        <v>0.80711449869999996</v>
      </c>
      <c r="AQ19" s="107">
        <v>3.4828466000000001E-3</v>
      </c>
      <c r="AR19" s="107">
        <v>1.2506766905</v>
      </c>
      <c r="AS19" s="107">
        <v>1.0764009853000001</v>
      </c>
      <c r="AT19" s="107">
        <v>1.4531686661000001</v>
      </c>
      <c r="AU19" s="106" t="s">
        <v>28</v>
      </c>
      <c r="AV19" s="106" t="s">
        <v>28</v>
      </c>
      <c r="AW19" s="106" t="s">
        <v>28</v>
      </c>
      <c r="AX19" s="106" t="s">
        <v>228</v>
      </c>
      <c r="AY19" s="106" t="s">
        <v>28</v>
      </c>
      <c r="AZ19" s="106" t="s">
        <v>28</v>
      </c>
      <c r="BA19" s="106" t="s">
        <v>28</v>
      </c>
      <c r="BB19" s="106" t="s">
        <v>28</v>
      </c>
      <c r="BC19" s="118" t="s">
        <v>425</v>
      </c>
      <c r="BD19" s="119">
        <v>404</v>
      </c>
      <c r="BE19" s="119">
        <v>651</v>
      </c>
      <c r="BF19" s="119">
        <v>741</v>
      </c>
    </row>
    <row r="20" spans="1:58" x14ac:dyDescent="0.3">
      <c r="A20" s="10"/>
      <c r="B20" t="s">
        <v>63</v>
      </c>
      <c r="C20" s="106">
        <v>408</v>
      </c>
      <c r="D20" s="116">
        <v>6299</v>
      </c>
      <c r="E20" s="117">
        <v>63.532319444999999</v>
      </c>
      <c r="F20" s="107">
        <v>56.083415277999997</v>
      </c>
      <c r="G20" s="107">
        <v>71.970574439999993</v>
      </c>
      <c r="H20" s="107">
        <v>6.8181130000000004E-4</v>
      </c>
      <c r="I20" s="109">
        <v>64.772186060999999</v>
      </c>
      <c r="J20" s="107">
        <v>58.782465672000001</v>
      </c>
      <c r="K20" s="107">
        <v>71.372237268000006</v>
      </c>
      <c r="L20" s="107">
        <v>1.2412649936</v>
      </c>
      <c r="M20" s="107">
        <v>1.0957317584999999</v>
      </c>
      <c r="N20" s="107">
        <v>1.4061277062999999</v>
      </c>
      <c r="O20" s="116">
        <v>453</v>
      </c>
      <c r="P20" s="116">
        <v>6598</v>
      </c>
      <c r="Q20" s="117">
        <v>68.502537246000003</v>
      </c>
      <c r="R20" s="107">
        <v>60.718172676000002</v>
      </c>
      <c r="S20" s="107">
        <v>77.284895153999997</v>
      </c>
      <c r="T20" s="107">
        <v>5.2269214899999999E-2</v>
      </c>
      <c r="U20" s="109">
        <v>68.657168838999993</v>
      </c>
      <c r="V20" s="107">
        <v>62.617100493999999</v>
      </c>
      <c r="W20" s="107">
        <v>75.279864379000003</v>
      </c>
      <c r="X20" s="107">
        <v>1.12688258</v>
      </c>
      <c r="Y20" s="107">
        <v>0.99882798260000005</v>
      </c>
      <c r="Z20" s="107">
        <v>1.2713543987</v>
      </c>
      <c r="AA20" s="116">
        <v>492</v>
      </c>
      <c r="AB20" s="116">
        <v>6972</v>
      </c>
      <c r="AC20" s="117">
        <v>70.870317389999997</v>
      </c>
      <c r="AD20" s="107">
        <v>62.984037469</v>
      </c>
      <c r="AE20" s="107">
        <v>79.744044502999998</v>
      </c>
      <c r="AF20" s="107">
        <v>9.3814207799999993E-2</v>
      </c>
      <c r="AG20" s="109">
        <v>70.567986231000006</v>
      </c>
      <c r="AH20" s="107">
        <v>64.600011469999998</v>
      </c>
      <c r="AI20" s="107">
        <v>77.087303351000003</v>
      </c>
      <c r="AJ20" s="107">
        <v>1.1061164724999999</v>
      </c>
      <c r="AK20" s="107">
        <v>0.98303046910000003</v>
      </c>
      <c r="AL20" s="107">
        <v>1.2446141693999999</v>
      </c>
      <c r="AM20" s="107">
        <v>0.65950248810000001</v>
      </c>
      <c r="AN20" s="107">
        <v>1.0345648532</v>
      </c>
      <c r="AO20" s="107">
        <v>1.2033886304000001</v>
      </c>
      <c r="AP20" s="107">
        <v>0.88942541789999996</v>
      </c>
      <c r="AQ20" s="107">
        <v>0.34543054400000001</v>
      </c>
      <c r="AR20" s="107">
        <v>1.0782313293000001</v>
      </c>
      <c r="AS20" s="107">
        <v>0.92205659689999997</v>
      </c>
      <c r="AT20" s="107">
        <v>1.2608583933999999</v>
      </c>
      <c r="AU20" s="106">
        <v>1</v>
      </c>
      <c r="AV20" s="106" t="s">
        <v>28</v>
      </c>
      <c r="AW20" s="106" t="s">
        <v>28</v>
      </c>
      <c r="AX20" s="106" t="s">
        <v>28</v>
      </c>
      <c r="AY20" s="106" t="s">
        <v>28</v>
      </c>
      <c r="AZ20" s="106" t="s">
        <v>28</v>
      </c>
      <c r="BA20" s="106" t="s">
        <v>28</v>
      </c>
      <c r="BB20" s="106" t="s">
        <v>28</v>
      </c>
      <c r="BC20" s="118">
        <v>-1</v>
      </c>
      <c r="BD20" s="119">
        <v>408</v>
      </c>
      <c r="BE20" s="119">
        <v>453</v>
      </c>
      <c r="BF20" s="119">
        <v>492</v>
      </c>
    </row>
    <row r="21" spans="1:58" x14ac:dyDescent="0.3">
      <c r="A21" s="10"/>
      <c r="B21" t="s">
        <v>62</v>
      </c>
      <c r="C21" s="106">
        <v>218</v>
      </c>
      <c r="D21" s="116">
        <v>3466</v>
      </c>
      <c r="E21" s="117">
        <v>64.997167128000001</v>
      </c>
      <c r="F21" s="107">
        <v>55.602570329000002</v>
      </c>
      <c r="G21" s="107">
        <v>75.979072724999995</v>
      </c>
      <c r="H21" s="107">
        <v>2.7030055999999998E-3</v>
      </c>
      <c r="I21" s="109">
        <v>62.896710906000003</v>
      </c>
      <c r="J21" s="107">
        <v>55.077889730999999</v>
      </c>
      <c r="K21" s="107">
        <v>71.825486818000002</v>
      </c>
      <c r="L21" s="107">
        <v>1.2698845083000001</v>
      </c>
      <c r="M21" s="107">
        <v>1.0863372328000001</v>
      </c>
      <c r="N21" s="107">
        <v>1.4844438868000001</v>
      </c>
      <c r="O21" s="116">
        <v>238</v>
      </c>
      <c r="P21" s="116">
        <v>3599</v>
      </c>
      <c r="Q21" s="117">
        <v>67.909889663000001</v>
      </c>
      <c r="R21" s="107">
        <v>58.390219483999999</v>
      </c>
      <c r="S21" s="107">
        <v>78.981602651000003</v>
      </c>
      <c r="T21" s="107">
        <v>0.15060059119999999</v>
      </c>
      <c r="U21" s="109">
        <v>66.129480411000003</v>
      </c>
      <c r="V21" s="107">
        <v>58.239804628999998</v>
      </c>
      <c r="W21" s="107">
        <v>75.087961015000005</v>
      </c>
      <c r="X21" s="107">
        <v>1.1171333902</v>
      </c>
      <c r="Y21" s="107">
        <v>0.96053261420000002</v>
      </c>
      <c r="Z21" s="107">
        <v>1.2992656294</v>
      </c>
      <c r="AA21" s="116">
        <v>256</v>
      </c>
      <c r="AB21" s="116">
        <v>5002</v>
      </c>
      <c r="AC21" s="117">
        <v>52.038409883</v>
      </c>
      <c r="AD21" s="107">
        <v>44.923266777999999</v>
      </c>
      <c r="AE21" s="107">
        <v>60.280480415</v>
      </c>
      <c r="AF21" s="107">
        <v>5.5545689000000001E-3</v>
      </c>
      <c r="AG21" s="109">
        <v>51.179528189000003</v>
      </c>
      <c r="AH21" s="107">
        <v>45.278932722</v>
      </c>
      <c r="AI21" s="107">
        <v>57.849069051999997</v>
      </c>
      <c r="AJ21" s="107">
        <v>0.81219535190000003</v>
      </c>
      <c r="AK21" s="107">
        <v>0.70114495340000005</v>
      </c>
      <c r="AL21" s="107">
        <v>0.94083439739999997</v>
      </c>
      <c r="AM21" s="107">
        <v>8.0638375000000005E-3</v>
      </c>
      <c r="AN21" s="107">
        <v>0.76628617929999998</v>
      </c>
      <c r="AO21" s="107">
        <v>0.93307446469999999</v>
      </c>
      <c r="AP21" s="107">
        <v>0.62931151880000002</v>
      </c>
      <c r="AQ21" s="107">
        <v>0.67334613160000001</v>
      </c>
      <c r="AR21" s="107">
        <v>1.0448130689999999</v>
      </c>
      <c r="AS21" s="107">
        <v>0.85216215520000005</v>
      </c>
      <c r="AT21" s="107">
        <v>1.2810171661</v>
      </c>
      <c r="AU21" s="106">
        <v>1</v>
      </c>
      <c r="AV21" s="106" t="s">
        <v>28</v>
      </c>
      <c r="AW21" s="106" t="s">
        <v>28</v>
      </c>
      <c r="AX21" s="106" t="s">
        <v>28</v>
      </c>
      <c r="AY21" s="106" t="s">
        <v>28</v>
      </c>
      <c r="AZ21" s="106" t="s">
        <v>28</v>
      </c>
      <c r="BA21" s="106" t="s">
        <v>28</v>
      </c>
      <c r="BB21" s="106" t="s">
        <v>28</v>
      </c>
      <c r="BC21" s="118">
        <v>-1</v>
      </c>
      <c r="BD21" s="119">
        <v>218</v>
      </c>
      <c r="BE21" s="119">
        <v>238</v>
      </c>
      <c r="BF21" s="119">
        <v>256</v>
      </c>
    </row>
    <row r="22" spans="1:58" x14ac:dyDescent="0.3">
      <c r="A22" s="10"/>
      <c r="B22" t="s">
        <v>202</v>
      </c>
      <c r="C22" s="106">
        <v>122</v>
      </c>
      <c r="D22" s="116">
        <v>2934</v>
      </c>
      <c r="E22" s="117">
        <v>39.665027041000002</v>
      </c>
      <c r="F22" s="107">
        <v>32.655909082999997</v>
      </c>
      <c r="G22" s="107">
        <v>48.178550663000003</v>
      </c>
      <c r="H22" s="107">
        <v>1.01747708E-2</v>
      </c>
      <c r="I22" s="109">
        <v>41.581458759</v>
      </c>
      <c r="J22" s="107">
        <v>34.820544210000001</v>
      </c>
      <c r="K22" s="107">
        <v>49.655103095000001</v>
      </c>
      <c r="L22" s="107">
        <v>0.7749569033</v>
      </c>
      <c r="M22" s="107">
        <v>0.63801600719999996</v>
      </c>
      <c r="N22" s="107">
        <v>0.94129017960000005</v>
      </c>
      <c r="O22" s="116">
        <v>185</v>
      </c>
      <c r="P22" s="116">
        <v>3096</v>
      </c>
      <c r="Q22" s="117">
        <v>57.265210164999999</v>
      </c>
      <c r="R22" s="107">
        <v>48.590021217</v>
      </c>
      <c r="S22" s="107">
        <v>67.489254235000004</v>
      </c>
      <c r="T22" s="107">
        <v>0.47612561930000002</v>
      </c>
      <c r="U22" s="109">
        <v>59.754521963999998</v>
      </c>
      <c r="V22" s="107">
        <v>51.735564756000002</v>
      </c>
      <c r="W22" s="107">
        <v>69.016408962</v>
      </c>
      <c r="X22" s="107">
        <v>0.94202595069999995</v>
      </c>
      <c r="Y22" s="107">
        <v>0.79931708629999998</v>
      </c>
      <c r="Z22" s="107">
        <v>1.1102138400999999</v>
      </c>
      <c r="AA22" s="116">
        <v>171</v>
      </c>
      <c r="AB22" s="116">
        <v>3149</v>
      </c>
      <c r="AC22" s="117">
        <v>52.035749056999997</v>
      </c>
      <c r="AD22" s="107">
        <v>43.929279082999997</v>
      </c>
      <c r="AE22" s="107">
        <v>61.638142860000002</v>
      </c>
      <c r="AF22" s="107">
        <v>1.6038540099999998E-2</v>
      </c>
      <c r="AG22" s="109">
        <v>54.302953318999997</v>
      </c>
      <c r="AH22" s="107">
        <v>46.744491617000001</v>
      </c>
      <c r="AI22" s="107">
        <v>63.083598453999997</v>
      </c>
      <c r="AJ22" s="107">
        <v>0.81215382280000004</v>
      </c>
      <c r="AK22" s="107">
        <v>0.68563117829999998</v>
      </c>
      <c r="AL22" s="107">
        <v>0.96202426720000001</v>
      </c>
      <c r="AM22" s="107">
        <v>0.40143820400000002</v>
      </c>
      <c r="AN22" s="107">
        <v>0.90867996309999999</v>
      </c>
      <c r="AO22" s="107">
        <v>1.1364740495000001</v>
      </c>
      <c r="AP22" s="107">
        <v>0.72654476859999995</v>
      </c>
      <c r="AQ22" s="107">
        <v>3.0866773E-3</v>
      </c>
      <c r="AR22" s="107">
        <v>1.4437204368000001</v>
      </c>
      <c r="AS22" s="107">
        <v>1.1319953917000001</v>
      </c>
      <c r="AT22" s="107">
        <v>1.8412872656999999</v>
      </c>
      <c r="AU22" s="106" t="s">
        <v>28</v>
      </c>
      <c r="AV22" s="106" t="s">
        <v>28</v>
      </c>
      <c r="AW22" s="106" t="s">
        <v>28</v>
      </c>
      <c r="AX22" s="106" t="s">
        <v>228</v>
      </c>
      <c r="AY22" s="106" t="s">
        <v>28</v>
      </c>
      <c r="AZ22" s="106" t="s">
        <v>28</v>
      </c>
      <c r="BA22" s="106" t="s">
        <v>28</v>
      </c>
      <c r="BB22" s="106" t="s">
        <v>28</v>
      </c>
      <c r="BC22" s="118" t="s">
        <v>425</v>
      </c>
      <c r="BD22" s="119">
        <v>122</v>
      </c>
      <c r="BE22" s="119">
        <v>185</v>
      </c>
      <c r="BF22" s="119">
        <v>171</v>
      </c>
    </row>
    <row r="23" spans="1:58" x14ac:dyDescent="0.3">
      <c r="A23" s="10"/>
      <c r="B23" t="s">
        <v>72</v>
      </c>
      <c r="C23" s="106">
        <v>554</v>
      </c>
      <c r="D23" s="116">
        <v>6473</v>
      </c>
      <c r="E23" s="117">
        <v>83.877345765000001</v>
      </c>
      <c r="F23" s="107">
        <v>74.848042335000002</v>
      </c>
      <c r="G23" s="107">
        <v>93.995900402999993</v>
      </c>
      <c r="H23" s="107">
        <v>1.8976699999999999E-17</v>
      </c>
      <c r="I23" s="109">
        <v>85.586281477</v>
      </c>
      <c r="J23" s="107">
        <v>78.748097348000002</v>
      </c>
      <c r="K23" s="107">
        <v>93.018267408</v>
      </c>
      <c r="L23" s="107">
        <v>1.6387566826</v>
      </c>
      <c r="M23" s="107">
        <v>1.4623463396</v>
      </c>
      <c r="N23" s="107">
        <v>1.8364483105</v>
      </c>
      <c r="O23" s="116">
        <v>535</v>
      </c>
      <c r="P23" s="116">
        <v>7448</v>
      </c>
      <c r="Q23" s="117">
        <v>69.762058116000006</v>
      </c>
      <c r="R23" s="107">
        <v>62.190945868</v>
      </c>
      <c r="S23" s="107">
        <v>78.254875924999993</v>
      </c>
      <c r="T23" s="107">
        <v>1.88318281E-2</v>
      </c>
      <c r="U23" s="109">
        <v>71.831364124999993</v>
      </c>
      <c r="V23" s="107">
        <v>65.995369111000002</v>
      </c>
      <c r="W23" s="107">
        <v>78.183438346000003</v>
      </c>
      <c r="X23" s="107">
        <v>1.1476019896</v>
      </c>
      <c r="Y23" s="107">
        <v>1.0230554422</v>
      </c>
      <c r="Z23" s="107">
        <v>1.2873108067000001</v>
      </c>
      <c r="AA23" s="116">
        <v>548</v>
      </c>
      <c r="AB23" s="116">
        <v>8310</v>
      </c>
      <c r="AC23" s="117">
        <v>63.860695886999999</v>
      </c>
      <c r="AD23" s="107">
        <v>56.963232650999998</v>
      </c>
      <c r="AE23" s="107">
        <v>71.593346960999995</v>
      </c>
      <c r="AF23" s="107">
        <v>0.95497733849999999</v>
      </c>
      <c r="AG23" s="109">
        <v>65.944645006000002</v>
      </c>
      <c r="AH23" s="107">
        <v>60.648212716000003</v>
      </c>
      <c r="AI23" s="107">
        <v>71.703616812999996</v>
      </c>
      <c r="AJ23" s="107">
        <v>0.99671301430000003</v>
      </c>
      <c r="AK23" s="107">
        <v>0.88906007880000004</v>
      </c>
      <c r="AL23" s="107">
        <v>1.1174012381</v>
      </c>
      <c r="AM23" s="107">
        <v>0.22791388870000001</v>
      </c>
      <c r="AN23" s="107">
        <v>0.91540728029999996</v>
      </c>
      <c r="AO23" s="107">
        <v>1.0568437118</v>
      </c>
      <c r="AP23" s="107">
        <v>0.79289915759999996</v>
      </c>
      <c r="AQ23" s="107">
        <v>1.17600126E-2</v>
      </c>
      <c r="AR23" s="107">
        <v>0.83171513689999998</v>
      </c>
      <c r="AS23" s="107">
        <v>0.72063543910000005</v>
      </c>
      <c r="AT23" s="107">
        <v>0.95991680589999995</v>
      </c>
      <c r="AU23" s="106">
        <v>1</v>
      </c>
      <c r="AV23" s="106" t="s">
        <v>28</v>
      </c>
      <c r="AW23" s="106" t="s">
        <v>28</v>
      </c>
      <c r="AX23" s="106" t="s">
        <v>28</v>
      </c>
      <c r="AY23" s="106" t="s">
        <v>28</v>
      </c>
      <c r="AZ23" s="106" t="s">
        <v>28</v>
      </c>
      <c r="BA23" s="106" t="s">
        <v>28</v>
      </c>
      <c r="BB23" s="106" t="s">
        <v>28</v>
      </c>
      <c r="BC23" s="118">
        <v>-1</v>
      </c>
      <c r="BD23" s="119">
        <v>554</v>
      </c>
      <c r="BE23" s="119">
        <v>535</v>
      </c>
      <c r="BF23" s="119">
        <v>548</v>
      </c>
    </row>
    <row r="24" spans="1:58" x14ac:dyDescent="0.3">
      <c r="A24" s="10"/>
      <c r="B24" t="s">
        <v>179</v>
      </c>
      <c r="C24" s="106">
        <v>368</v>
      </c>
      <c r="D24" s="116">
        <v>7226</v>
      </c>
      <c r="E24" s="117">
        <v>48.930376549000002</v>
      </c>
      <c r="F24" s="107">
        <v>42.996841091</v>
      </c>
      <c r="G24" s="107">
        <v>55.682735950999998</v>
      </c>
      <c r="H24" s="107">
        <v>0.49488230599999999</v>
      </c>
      <c r="I24" s="109">
        <v>50.927207307000003</v>
      </c>
      <c r="J24" s="107">
        <v>45.980947227999998</v>
      </c>
      <c r="K24" s="107">
        <v>56.405546219999998</v>
      </c>
      <c r="L24" s="107">
        <v>0.9559790051</v>
      </c>
      <c r="M24" s="107">
        <v>0.84005234100000004</v>
      </c>
      <c r="N24" s="107">
        <v>1.0879034716</v>
      </c>
      <c r="O24" s="116">
        <v>632</v>
      </c>
      <c r="P24" s="116">
        <v>9369</v>
      </c>
      <c r="Q24" s="117">
        <v>64.568255254999997</v>
      </c>
      <c r="R24" s="107">
        <v>57.809268754999998</v>
      </c>
      <c r="S24" s="107">
        <v>72.117493898000006</v>
      </c>
      <c r="T24" s="107">
        <v>0.28508404030000001</v>
      </c>
      <c r="U24" s="109">
        <v>67.456505496999995</v>
      </c>
      <c r="V24" s="107">
        <v>62.397165268000002</v>
      </c>
      <c r="W24" s="107">
        <v>72.926071469999997</v>
      </c>
      <c r="X24" s="107">
        <v>1.0621627313999999</v>
      </c>
      <c r="Y24" s="107">
        <v>0.95097584040000005</v>
      </c>
      <c r="Z24" s="107">
        <v>1.1863494530000001</v>
      </c>
      <c r="AA24" s="116">
        <v>591</v>
      </c>
      <c r="AB24" s="116">
        <v>9988</v>
      </c>
      <c r="AC24" s="117">
        <v>57.606917531999997</v>
      </c>
      <c r="AD24" s="107">
        <v>51.477208609999998</v>
      </c>
      <c r="AE24" s="107">
        <v>64.466528725000003</v>
      </c>
      <c r="AF24" s="107">
        <v>6.3906964299999994E-2</v>
      </c>
      <c r="AG24" s="109">
        <v>59.171005205999997</v>
      </c>
      <c r="AH24" s="107">
        <v>54.587750055999997</v>
      </c>
      <c r="AI24" s="107">
        <v>64.13907614</v>
      </c>
      <c r="AJ24" s="107">
        <v>0.89910646319999998</v>
      </c>
      <c r="AK24" s="107">
        <v>0.80343633979999995</v>
      </c>
      <c r="AL24" s="107">
        <v>1.0061686186000001</v>
      </c>
      <c r="AM24" s="107">
        <v>0.1071219363</v>
      </c>
      <c r="AN24" s="107">
        <v>0.892186374</v>
      </c>
      <c r="AO24" s="107">
        <v>1.0249957328999999</v>
      </c>
      <c r="AP24" s="107">
        <v>0.77658520949999998</v>
      </c>
      <c r="AQ24" s="107">
        <v>3.7059549999999999E-4</v>
      </c>
      <c r="AR24" s="107">
        <v>1.3195944893</v>
      </c>
      <c r="AS24" s="107">
        <v>1.1327529401</v>
      </c>
      <c r="AT24" s="107">
        <v>1.5372545544</v>
      </c>
      <c r="AU24" s="106" t="s">
        <v>28</v>
      </c>
      <c r="AV24" s="106" t="s">
        <v>28</v>
      </c>
      <c r="AW24" s="106" t="s">
        <v>28</v>
      </c>
      <c r="AX24" s="106" t="s">
        <v>228</v>
      </c>
      <c r="AY24" s="106" t="s">
        <v>28</v>
      </c>
      <c r="AZ24" s="106" t="s">
        <v>28</v>
      </c>
      <c r="BA24" s="106" t="s">
        <v>28</v>
      </c>
      <c r="BB24" s="106" t="s">
        <v>28</v>
      </c>
      <c r="BC24" s="118" t="s">
        <v>425</v>
      </c>
      <c r="BD24" s="119">
        <v>368</v>
      </c>
      <c r="BE24" s="119">
        <v>632</v>
      </c>
      <c r="BF24" s="119">
        <v>591</v>
      </c>
    </row>
    <row r="25" spans="1:58" x14ac:dyDescent="0.3">
      <c r="A25" s="10"/>
      <c r="B25" t="s">
        <v>68</v>
      </c>
      <c r="C25" s="106">
        <v>722</v>
      </c>
      <c r="D25" s="116">
        <v>13954</v>
      </c>
      <c r="E25" s="117">
        <v>53.030549667000003</v>
      </c>
      <c r="F25" s="107">
        <v>47.662956817999998</v>
      </c>
      <c r="G25" s="107">
        <v>59.002617245000003</v>
      </c>
      <c r="H25" s="107">
        <v>0.51498008169999998</v>
      </c>
      <c r="I25" s="109">
        <v>51.741436147000002</v>
      </c>
      <c r="J25" s="107">
        <v>48.101657060000001</v>
      </c>
      <c r="K25" s="107">
        <v>55.656631771000001</v>
      </c>
      <c r="L25" s="107">
        <v>1.0360862859</v>
      </c>
      <c r="M25" s="107">
        <v>0.93121674610000005</v>
      </c>
      <c r="N25" s="107">
        <v>1.1527657727</v>
      </c>
      <c r="O25" s="116">
        <v>1074</v>
      </c>
      <c r="P25" s="116">
        <v>14911</v>
      </c>
      <c r="Q25" s="117">
        <v>72.319441022999996</v>
      </c>
      <c r="R25" s="107">
        <v>65.596991403000004</v>
      </c>
      <c r="S25" s="107">
        <v>79.730814448000004</v>
      </c>
      <c r="T25" s="107">
        <v>4.847699E-4</v>
      </c>
      <c r="U25" s="109">
        <v>72.027362350000004</v>
      </c>
      <c r="V25" s="107">
        <v>67.845964997999999</v>
      </c>
      <c r="W25" s="107">
        <v>76.466462335000003</v>
      </c>
      <c r="X25" s="107">
        <v>1.1896715299</v>
      </c>
      <c r="Y25" s="107">
        <v>1.0790856789000001</v>
      </c>
      <c r="Z25" s="107">
        <v>1.3115903366999999</v>
      </c>
      <c r="AA25" s="116">
        <v>930</v>
      </c>
      <c r="AB25" s="116">
        <v>16612</v>
      </c>
      <c r="AC25" s="117">
        <v>56.025867609000002</v>
      </c>
      <c r="AD25" s="107">
        <v>50.658009995999997</v>
      </c>
      <c r="AE25" s="107">
        <v>61.962517706</v>
      </c>
      <c r="AF25" s="107">
        <v>9.0215126999999996E-3</v>
      </c>
      <c r="AG25" s="109">
        <v>55.983626293999997</v>
      </c>
      <c r="AH25" s="107">
        <v>52.498757857999998</v>
      </c>
      <c r="AI25" s="107">
        <v>59.699820357</v>
      </c>
      <c r="AJ25" s="107">
        <v>0.87443004820000003</v>
      </c>
      <c r="AK25" s="107">
        <v>0.79065060499999995</v>
      </c>
      <c r="AL25" s="107">
        <v>0.96708698420000005</v>
      </c>
      <c r="AM25" s="107">
        <v>2.42872E-5</v>
      </c>
      <c r="AN25" s="107">
        <v>0.7746999537</v>
      </c>
      <c r="AO25" s="107">
        <v>0.87218561650000004</v>
      </c>
      <c r="AP25" s="107">
        <v>0.68811042840000003</v>
      </c>
      <c r="AQ25" s="107">
        <v>8.7614709E-7</v>
      </c>
      <c r="AR25" s="107">
        <v>1.3637316881999999</v>
      </c>
      <c r="AS25" s="107">
        <v>1.2051223740999999</v>
      </c>
      <c r="AT25" s="107">
        <v>1.5432159898</v>
      </c>
      <c r="AU25" s="106" t="s">
        <v>28</v>
      </c>
      <c r="AV25" s="106">
        <v>2</v>
      </c>
      <c r="AW25" s="106" t="s">
        <v>28</v>
      </c>
      <c r="AX25" s="106" t="s">
        <v>228</v>
      </c>
      <c r="AY25" s="106" t="s">
        <v>229</v>
      </c>
      <c r="AZ25" s="106" t="s">
        <v>28</v>
      </c>
      <c r="BA25" s="106" t="s">
        <v>28</v>
      </c>
      <c r="BB25" s="106" t="s">
        <v>28</v>
      </c>
      <c r="BC25" s="118" t="s">
        <v>431</v>
      </c>
      <c r="BD25" s="119">
        <v>722</v>
      </c>
      <c r="BE25" s="119">
        <v>1074</v>
      </c>
      <c r="BF25" s="119">
        <v>930</v>
      </c>
    </row>
    <row r="26" spans="1:58" x14ac:dyDescent="0.3">
      <c r="A26" s="10"/>
      <c r="B26" t="s">
        <v>147</v>
      </c>
      <c r="C26" s="106">
        <v>184</v>
      </c>
      <c r="D26" s="116">
        <v>3117</v>
      </c>
      <c r="E26" s="117">
        <v>56.858036499999997</v>
      </c>
      <c r="F26" s="107">
        <v>48.211854500999998</v>
      </c>
      <c r="G26" s="107">
        <v>67.054801108000007</v>
      </c>
      <c r="H26" s="107">
        <v>0.2115664988</v>
      </c>
      <c r="I26" s="109">
        <v>59.031119666000002</v>
      </c>
      <c r="J26" s="107">
        <v>51.08925979</v>
      </c>
      <c r="K26" s="107">
        <v>68.207547013999999</v>
      </c>
      <c r="L26" s="107">
        <v>1.1108659486000001</v>
      </c>
      <c r="M26" s="107">
        <v>0.94194085449999998</v>
      </c>
      <c r="N26" s="107">
        <v>1.3100856067</v>
      </c>
      <c r="O26" s="116">
        <v>217</v>
      </c>
      <c r="P26" s="116">
        <v>3294</v>
      </c>
      <c r="Q26" s="117">
        <v>63.043560401000001</v>
      </c>
      <c r="R26" s="107">
        <v>53.994270839999999</v>
      </c>
      <c r="S26" s="107">
        <v>73.609485715000005</v>
      </c>
      <c r="T26" s="107">
        <v>0.64511524269999998</v>
      </c>
      <c r="U26" s="109">
        <v>65.877352763000005</v>
      </c>
      <c r="V26" s="107">
        <v>57.670380006999999</v>
      </c>
      <c r="W26" s="107">
        <v>75.252245719000001</v>
      </c>
      <c r="X26" s="107">
        <v>1.0370811484</v>
      </c>
      <c r="Y26" s="107">
        <v>0.88821824240000002</v>
      </c>
      <c r="Z26" s="107">
        <v>1.2108930633999999</v>
      </c>
      <c r="AA26" s="116">
        <v>223</v>
      </c>
      <c r="AB26" s="116">
        <v>3472</v>
      </c>
      <c r="AC26" s="117">
        <v>59.155390758999999</v>
      </c>
      <c r="AD26" s="107">
        <v>50.737832416000003</v>
      </c>
      <c r="AE26" s="107">
        <v>68.969447239000004</v>
      </c>
      <c r="AF26" s="107">
        <v>0.30805086869999998</v>
      </c>
      <c r="AG26" s="109">
        <v>64.228110599000004</v>
      </c>
      <c r="AH26" s="107">
        <v>56.328018661999998</v>
      </c>
      <c r="AI26" s="107">
        <v>73.236202677999998</v>
      </c>
      <c r="AJ26" s="107">
        <v>0.92327443369999995</v>
      </c>
      <c r="AK26" s="107">
        <v>0.79189644240000001</v>
      </c>
      <c r="AL26" s="107">
        <v>1.0764484271999999</v>
      </c>
      <c r="AM26" s="107">
        <v>0.54236372700000002</v>
      </c>
      <c r="AN26" s="107">
        <v>0.93832566529999994</v>
      </c>
      <c r="AO26" s="107">
        <v>1.1515783259000001</v>
      </c>
      <c r="AP26" s="107">
        <v>0.7645637595</v>
      </c>
      <c r="AQ26" s="107">
        <v>0.34316513440000002</v>
      </c>
      <c r="AR26" s="107">
        <v>1.1087889115</v>
      </c>
      <c r="AS26" s="107">
        <v>0.89560849060000003</v>
      </c>
      <c r="AT26" s="107">
        <v>1.3727123661</v>
      </c>
      <c r="AU26" s="106" t="s">
        <v>28</v>
      </c>
      <c r="AV26" s="106" t="s">
        <v>28</v>
      </c>
      <c r="AW26" s="106" t="s">
        <v>28</v>
      </c>
      <c r="AX26" s="106" t="s">
        <v>28</v>
      </c>
      <c r="AY26" s="106" t="s">
        <v>28</v>
      </c>
      <c r="AZ26" s="106" t="s">
        <v>28</v>
      </c>
      <c r="BA26" s="106" t="s">
        <v>28</v>
      </c>
      <c r="BB26" s="106" t="s">
        <v>28</v>
      </c>
      <c r="BC26" s="118" t="s">
        <v>28</v>
      </c>
      <c r="BD26" s="119">
        <v>184</v>
      </c>
      <c r="BE26" s="119">
        <v>217</v>
      </c>
      <c r="BF26" s="119">
        <v>223</v>
      </c>
    </row>
    <row r="27" spans="1:58" x14ac:dyDescent="0.3">
      <c r="A27" s="10"/>
      <c r="B27" t="s">
        <v>203</v>
      </c>
      <c r="C27" s="106">
        <v>102</v>
      </c>
      <c r="D27" s="116">
        <v>2059</v>
      </c>
      <c r="E27" s="117">
        <v>46.009618089999996</v>
      </c>
      <c r="F27" s="107">
        <v>37.286500285000002</v>
      </c>
      <c r="G27" s="107">
        <v>56.773495519000001</v>
      </c>
      <c r="H27" s="107">
        <v>0.32043090060000001</v>
      </c>
      <c r="I27" s="109">
        <v>49.538610976000001</v>
      </c>
      <c r="J27" s="107">
        <v>40.80020202</v>
      </c>
      <c r="K27" s="107">
        <v>60.148574171999996</v>
      </c>
      <c r="L27" s="107">
        <v>0.89891458079999997</v>
      </c>
      <c r="M27" s="107">
        <v>0.7284863506</v>
      </c>
      <c r="N27" s="107">
        <v>1.1092142262</v>
      </c>
      <c r="O27" s="116">
        <v>148</v>
      </c>
      <c r="P27" s="116">
        <v>2071</v>
      </c>
      <c r="Q27" s="117">
        <v>66.316115742999997</v>
      </c>
      <c r="R27" s="107">
        <v>55.386118625999998</v>
      </c>
      <c r="S27" s="107">
        <v>79.403058315999999</v>
      </c>
      <c r="T27" s="107">
        <v>0.3436610242</v>
      </c>
      <c r="U27" s="109">
        <v>71.463061323000005</v>
      </c>
      <c r="V27" s="107">
        <v>60.829364689000002</v>
      </c>
      <c r="W27" s="107">
        <v>83.955654636999995</v>
      </c>
      <c r="X27" s="107">
        <v>1.0909154405999999</v>
      </c>
      <c r="Y27" s="107">
        <v>0.91111446029999998</v>
      </c>
      <c r="Z27" s="107">
        <v>1.3061986725000001</v>
      </c>
      <c r="AA27" s="116">
        <v>151</v>
      </c>
      <c r="AB27" s="116">
        <v>2101</v>
      </c>
      <c r="AC27" s="117">
        <v>67.285241783000004</v>
      </c>
      <c r="AD27" s="107">
        <v>56.277796782999999</v>
      </c>
      <c r="AE27" s="107">
        <v>80.445646784000004</v>
      </c>
      <c r="AF27" s="107">
        <v>0.59127068230000002</v>
      </c>
      <c r="AG27" s="109">
        <v>71.870537838999994</v>
      </c>
      <c r="AH27" s="107">
        <v>61.274686182000003</v>
      </c>
      <c r="AI27" s="107">
        <v>84.298664443000007</v>
      </c>
      <c r="AJ27" s="107">
        <v>1.0501620006000001</v>
      </c>
      <c r="AK27" s="107">
        <v>0.87836206120000004</v>
      </c>
      <c r="AL27" s="107">
        <v>1.2555645061</v>
      </c>
      <c r="AM27" s="107">
        <v>0.90658685650000004</v>
      </c>
      <c r="AN27" s="107">
        <v>1.0146137335000001</v>
      </c>
      <c r="AO27" s="107">
        <v>1.2928242583</v>
      </c>
      <c r="AP27" s="107">
        <v>0.79627298260000001</v>
      </c>
      <c r="AQ27" s="107">
        <v>7.1634699000000003E-3</v>
      </c>
      <c r="AR27" s="107">
        <v>1.4413533190000001</v>
      </c>
      <c r="AS27" s="107">
        <v>1.1042104941999999</v>
      </c>
      <c r="AT27" s="107">
        <v>1.8814342023999999</v>
      </c>
      <c r="AU27" s="106" t="s">
        <v>28</v>
      </c>
      <c r="AV27" s="106" t="s">
        <v>28</v>
      </c>
      <c r="AW27" s="106" t="s">
        <v>28</v>
      </c>
      <c r="AX27" s="106" t="s">
        <v>28</v>
      </c>
      <c r="AY27" s="106" t="s">
        <v>28</v>
      </c>
      <c r="AZ27" s="106" t="s">
        <v>28</v>
      </c>
      <c r="BA27" s="106" t="s">
        <v>28</v>
      </c>
      <c r="BB27" s="106" t="s">
        <v>28</v>
      </c>
      <c r="BC27" s="118" t="s">
        <v>28</v>
      </c>
      <c r="BD27" s="119">
        <v>102</v>
      </c>
      <c r="BE27" s="119">
        <v>148</v>
      </c>
      <c r="BF27" s="119">
        <v>151</v>
      </c>
    </row>
    <row r="28" spans="1:58" x14ac:dyDescent="0.3">
      <c r="A28" s="10"/>
      <c r="B28" t="s">
        <v>71</v>
      </c>
      <c r="C28" s="106">
        <v>310</v>
      </c>
      <c r="D28" s="116">
        <v>4151</v>
      </c>
      <c r="E28" s="117">
        <v>69.423579111999999</v>
      </c>
      <c r="F28" s="107">
        <v>60.582335516000001</v>
      </c>
      <c r="G28" s="107">
        <v>79.555093009000004</v>
      </c>
      <c r="H28" s="107">
        <v>1.1569100000000001E-5</v>
      </c>
      <c r="I28" s="109">
        <v>74.680799807</v>
      </c>
      <c r="J28" s="107">
        <v>66.813459812000005</v>
      </c>
      <c r="K28" s="107">
        <v>83.474525575000001</v>
      </c>
      <c r="L28" s="107">
        <v>1.3563656928000001</v>
      </c>
      <c r="M28" s="107">
        <v>1.1836295755999999</v>
      </c>
      <c r="N28" s="107">
        <v>1.5543105127000001</v>
      </c>
      <c r="O28" s="116">
        <v>258</v>
      </c>
      <c r="P28" s="116">
        <v>4240</v>
      </c>
      <c r="Q28" s="117">
        <v>56.236355686000003</v>
      </c>
      <c r="R28" s="107">
        <v>48.643910372000001</v>
      </c>
      <c r="S28" s="107">
        <v>65.013846064000006</v>
      </c>
      <c r="T28" s="107">
        <v>0.2927711871</v>
      </c>
      <c r="U28" s="109">
        <v>60.849056603999998</v>
      </c>
      <c r="V28" s="107">
        <v>53.859256762999998</v>
      </c>
      <c r="W28" s="107">
        <v>68.745985594999993</v>
      </c>
      <c r="X28" s="107">
        <v>0.92510105659999997</v>
      </c>
      <c r="Y28" s="107">
        <v>0.80020357529999997</v>
      </c>
      <c r="Z28" s="107">
        <v>1.0694928032</v>
      </c>
      <c r="AA28" s="116">
        <v>284</v>
      </c>
      <c r="AB28" s="116">
        <v>4316</v>
      </c>
      <c r="AC28" s="117">
        <v>60.247709608999997</v>
      </c>
      <c r="AD28" s="107">
        <v>52.357654199999999</v>
      </c>
      <c r="AE28" s="107">
        <v>69.326759738000007</v>
      </c>
      <c r="AF28" s="107">
        <v>0.39023987180000003</v>
      </c>
      <c r="AG28" s="109">
        <v>65.801668211000006</v>
      </c>
      <c r="AH28" s="107">
        <v>58.577034988999998</v>
      </c>
      <c r="AI28" s="107">
        <v>73.917355841000003</v>
      </c>
      <c r="AJ28" s="107">
        <v>0.94032292340000001</v>
      </c>
      <c r="AK28" s="107">
        <v>0.81717799359999999</v>
      </c>
      <c r="AL28" s="107">
        <v>1.0820252224</v>
      </c>
      <c r="AM28" s="107">
        <v>0.47113571859999998</v>
      </c>
      <c r="AN28" s="107">
        <v>1.0713302608999999</v>
      </c>
      <c r="AO28" s="107">
        <v>1.2921367001999999</v>
      </c>
      <c r="AP28" s="107">
        <v>0.88825627169999999</v>
      </c>
      <c r="AQ28" s="107">
        <v>2.50775375E-2</v>
      </c>
      <c r="AR28" s="107">
        <v>0.8100469092</v>
      </c>
      <c r="AS28" s="107">
        <v>0.67369823230000003</v>
      </c>
      <c r="AT28" s="107">
        <v>0.97399097050000005</v>
      </c>
      <c r="AU28" s="106">
        <v>1</v>
      </c>
      <c r="AV28" s="106" t="s">
        <v>28</v>
      </c>
      <c r="AW28" s="106" t="s">
        <v>28</v>
      </c>
      <c r="AX28" s="106" t="s">
        <v>28</v>
      </c>
      <c r="AY28" s="106" t="s">
        <v>28</v>
      </c>
      <c r="AZ28" s="106" t="s">
        <v>28</v>
      </c>
      <c r="BA28" s="106" t="s">
        <v>28</v>
      </c>
      <c r="BB28" s="106" t="s">
        <v>28</v>
      </c>
      <c r="BC28" s="118">
        <v>-1</v>
      </c>
      <c r="BD28" s="119">
        <v>310</v>
      </c>
      <c r="BE28" s="119">
        <v>258</v>
      </c>
      <c r="BF28" s="119">
        <v>284</v>
      </c>
    </row>
    <row r="29" spans="1:58" x14ac:dyDescent="0.3">
      <c r="A29" s="10"/>
      <c r="B29" t="s">
        <v>74</v>
      </c>
      <c r="C29" s="106">
        <v>161</v>
      </c>
      <c r="D29" s="116">
        <v>3052</v>
      </c>
      <c r="E29" s="117">
        <v>46.108725911000001</v>
      </c>
      <c r="F29" s="107">
        <v>38.721457285</v>
      </c>
      <c r="G29" s="107">
        <v>54.905335547999996</v>
      </c>
      <c r="H29" s="107">
        <v>0.24117475229999999</v>
      </c>
      <c r="I29" s="109">
        <v>52.752293578</v>
      </c>
      <c r="J29" s="107">
        <v>45.201960073000002</v>
      </c>
      <c r="K29" s="107">
        <v>61.563801066000003</v>
      </c>
      <c r="L29" s="107">
        <v>0.90085090349999997</v>
      </c>
      <c r="M29" s="107">
        <v>0.75652187500000001</v>
      </c>
      <c r="N29" s="107">
        <v>1.072714983</v>
      </c>
      <c r="O29" s="116">
        <v>242</v>
      </c>
      <c r="P29" s="116">
        <v>3184</v>
      </c>
      <c r="Q29" s="117">
        <v>66.138423207000002</v>
      </c>
      <c r="R29" s="107">
        <v>56.930782936999996</v>
      </c>
      <c r="S29" s="107">
        <v>76.835251486000004</v>
      </c>
      <c r="T29" s="107">
        <v>0.27020951389999998</v>
      </c>
      <c r="U29" s="109">
        <v>76.005025126000007</v>
      </c>
      <c r="V29" s="107">
        <v>67.007744443000007</v>
      </c>
      <c r="W29" s="107">
        <v>86.210390938000003</v>
      </c>
      <c r="X29" s="107">
        <v>1.0879923573000001</v>
      </c>
      <c r="Y29" s="107">
        <v>0.93652454549999997</v>
      </c>
      <c r="Z29" s="107">
        <v>1.2639576562999999</v>
      </c>
      <c r="AA29" s="116">
        <v>239</v>
      </c>
      <c r="AB29" s="116">
        <v>3411</v>
      </c>
      <c r="AC29" s="117">
        <v>60.248751878999997</v>
      </c>
      <c r="AD29" s="107">
        <v>51.822288716000003</v>
      </c>
      <c r="AE29" s="107">
        <v>70.045383809</v>
      </c>
      <c r="AF29" s="107">
        <v>0.4235675934</v>
      </c>
      <c r="AG29" s="109">
        <v>70.067428906000004</v>
      </c>
      <c r="AH29" s="107">
        <v>61.724350801</v>
      </c>
      <c r="AI29" s="107">
        <v>79.538213522000007</v>
      </c>
      <c r="AJ29" s="107">
        <v>0.94033919070000005</v>
      </c>
      <c r="AK29" s="107">
        <v>0.80882221649999997</v>
      </c>
      <c r="AL29" s="107">
        <v>1.0932412285999999</v>
      </c>
      <c r="AM29" s="107">
        <v>0.35790166490000003</v>
      </c>
      <c r="AN29" s="107">
        <v>0.91094932350000002</v>
      </c>
      <c r="AO29" s="107">
        <v>1.1113391618999999</v>
      </c>
      <c r="AP29" s="107">
        <v>0.74669254760000003</v>
      </c>
      <c r="AQ29" s="107">
        <v>1.1535618000000001E-3</v>
      </c>
      <c r="AR29" s="107">
        <v>1.4344014479</v>
      </c>
      <c r="AS29" s="107">
        <v>1.1539618648000001</v>
      </c>
      <c r="AT29" s="107">
        <v>1.7829943747999999</v>
      </c>
      <c r="AU29" s="106" t="s">
        <v>28</v>
      </c>
      <c r="AV29" s="106" t="s">
        <v>28</v>
      </c>
      <c r="AW29" s="106" t="s">
        <v>28</v>
      </c>
      <c r="AX29" s="106" t="s">
        <v>228</v>
      </c>
      <c r="AY29" s="106" t="s">
        <v>28</v>
      </c>
      <c r="AZ29" s="106" t="s">
        <v>28</v>
      </c>
      <c r="BA29" s="106" t="s">
        <v>28</v>
      </c>
      <c r="BB29" s="106" t="s">
        <v>28</v>
      </c>
      <c r="BC29" s="118" t="s">
        <v>425</v>
      </c>
      <c r="BD29" s="119">
        <v>161</v>
      </c>
      <c r="BE29" s="119">
        <v>242</v>
      </c>
      <c r="BF29" s="119">
        <v>239</v>
      </c>
    </row>
    <row r="30" spans="1:58" x14ac:dyDescent="0.3">
      <c r="A30" s="10"/>
      <c r="B30" t="s">
        <v>70</v>
      </c>
      <c r="C30" s="106">
        <v>209</v>
      </c>
      <c r="D30" s="116">
        <v>3518</v>
      </c>
      <c r="E30" s="117">
        <v>57.979755740000002</v>
      </c>
      <c r="F30" s="107">
        <v>49.559658699000003</v>
      </c>
      <c r="G30" s="107">
        <v>67.830412151999994</v>
      </c>
      <c r="H30" s="107">
        <v>0.1194077644</v>
      </c>
      <c r="I30" s="109">
        <v>59.408754973999997</v>
      </c>
      <c r="J30" s="107">
        <v>51.876612477999998</v>
      </c>
      <c r="K30" s="107">
        <v>68.034514959000006</v>
      </c>
      <c r="L30" s="107">
        <v>1.1327815789</v>
      </c>
      <c r="M30" s="107">
        <v>0.96827362790000004</v>
      </c>
      <c r="N30" s="107">
        <v>1.3252391356</v>
      </c>
      <c r="O30" s="116">
        <v>253</v>
      </c>
      <c r="P30" s="116">
        <v>3673</v>
      </c>
      <c r="Q30" s="117">
        <v>66.812463789999995</v>
      </c>
      <c r="R30" s="107">
        <v>57.722517875000001</v>
      </c>
      <c r="S30" s="107">
        <v>77.333863489999999</v>
      </c>
      <c r="T30" s="107">
        <v>0.20545749699999999</v>
      </c>
      <c r="U30" s="109">
        <v>68.881023686000006</v>
      </c>
      <c r="V30" s="107">
        <v>60.895473301000003</v>
      </c>
      <c r="W30" s="107">
        <v>77.913762171000002</v>
      </c>
      <c r="X30" s="107">
        <v>1.0990804808000001</v>
      </c>
      <c r="Y30" s="107">
        <v>0.94954876830000001</v>
      </c>
      <c r="Z30" s="107">
        <v>1.2721599391</v>
      </c>
      <c r="AA30" s="116">
        <v>217</v>
      </c>
      <c r="AB30" s="116">
        <v>4069</v>
      </c>
      <c r="AC30" s="117">
        <v>52.29542249</v>
      </c>
      <c r="AD30" s="107">
        <v>44.813327395000002</v>
      </c>
      <c r="AE30" s="107">
        <v>61.026738524999999</v>
      </c>
      <c r="AF30" s="107">
        <v>9.9387308999999997E-3</v>
      </c>
      <c r="AG30" s="109">
        <v>53.330056525000003</v>
      </c>
      <c r="AH30" s="107">
        <v>46.686220630000001</v>
      </c>
      <c r="AI30" s="107">
        <v>60.919365298000002</v>
      </c>
      <c r="AJ30" s="107">
        <v>0.81620670520000005</v>
      </c>
      <c r="AK30" s="107">
        <v>0.6994290621</v>
      </c>
      <c r="AL30" s="107">
        <v>0.95248170509999996</v>
      </c>
      <c r="AM30" s="107">
        <v>1.58297245E-2</v>
      </c>
      <c r="AN30" s="107">
        <v>0.78271956340000004</v>
      </c>
      <c r="AO30" s="107">
        <v>0.95506139690000003</v>
      </c>
      <c r="AP30" s="107">
        <v>0.64147699499999999</v>
      </c>
      <c r="AQ30" s="107">
        <v>0.16668058860000001</v>
      </c>
      <c r="AR30" s="107">
        <v>1.1523412429</v>
      </c>
      <c r="AS30" s="107">
        <v>0.94255386460000001</v>
      </c>
      <c r="AT30" s="107">
        <v>1.4088217022</v>
      </c>
      <c r="AU30" s="106" t="s">
        <v>28</v>
      </c>
      <c r="AV30" s="106" t="s">
        <v>28</v>
      </c>
      <c r="AW30" s="106" t="s">
        <v>28</v>
      </c>
      <c r="AX30" s="106" t="s">
        <v>28</v>
      </c>
      <c r="AY30" s="106" t="s">
        <v>28</v>
      </c>
      <c r="AZ30" s="106" t="s">
        <v>28</v>
      </c>
      <c r="BA30" s="106" t="s">
        <v>28</v>
      </c>
      <c r="BB30" s="106" t="s">
        <v>28</v>
      </c>
      <c r="BC30" s="118" t="s">
        <v>28</v>
      </c>
      <c r="BD30" s="119">
        <v>209</v>
      </c>
      <c r="BE30" s="119">
        <v>253</v>
      </c>
      <c r="BF30" s="119">
        <v>217</v>
      </c>
    </row>
    <row r="31" spans="1:58" x14ac:dyDescent="0.3">
      <c r="A31" s="10"/>
      <c r="B31" t="s">
        <v>76</v>
      </c>
      <c r="C31" s="106">
        <v>226</v>
      </c>
      <c r="D31" s="116">
        <v>3251</v>
      </c>
      <c r="E31" s="117">
        <v>65.959024912000004</v>
      </c>
      <c r="F31" s="107">
        <v>56.596433978999997</v>
      </c>
      <c r="G31" s="107">
        <v>76.870443268000002</v>
      </c>
      <c r="H31" s="107">
        <v>1.1662217000000001E-3</v>
      </c>
      <c r="I31" s="109">
        <v>69.517071670000007</v>
      </c>
      <c r="J31" s="107">
        <v>61.019744555000003</v>
      </c>
      <c r="K31" s="107">
        <v>79.197697218000002</v>
      </c>
      <c r="L31" s="107">
        <v>1.2886768395999999</v>
      </c>
      <c r="M31" s="107">
        <v>1.1057548799000001</v>
      </c>
      <c r="N31" s="107">
        <v>1.5018590710999999</v>
      </c>
      <c r="O31" s="116">
        <v>230</v>
      </c>
      <c r="P31" s="116">
        <v>3296</v>
      </c>
      <c r="Q31" s="117">
        <v>64.998730643000002</v>
      </c>
      <c r="R31" s="107">
        <v>55.826477670999999</v>
      </c>
      <c r="S31" s="107">
        <v>75.677978648000007</v>
      </c>
      <c r="T31" s="107">
        <v>0.38833846160000002</v>
      </c>
      <c r="U31" s="109">
        <v>69.781553398</v>
      </c>
      <c r="V31" s="107">
        <v>61.321682942999999</v>
      </c>
      <c r="W31" s="107">
        <v>79.408538073000003</v>
      </c>
      <c r="X31" s="107">
        <v>1.0692441510999999</v>
      </c>
      <c r="Y31" s="107">
        <v>0.91835846850000002</v>
      </c>
      <c r="Z31" s="107">
        <v>1.2449202505000001</v>
      </c>
      <c r="AA31" s="116">
        <v>209</v>
      </c>
      <c r="AB31" s="116">
        <v>3418</v>
      </c>
      <c r="AC31" s="117">
        <v>56.151361059000003</v>
      </c>
      <c r="AD31" s="107">
        <v>47.962567993</v>
      </c>
      <c r="AE31" s="107">
        <v>65.738251321999996</v>
      </c>
      <c r="AF31" s="107">
        <v>0.1008795571</v>
      </c>
      <c r="AG31" s="109">
        <v>61.146869514000002</v>
      </c>
      <c r="AH31" s="107">
        <v>53.394360063000001</v>
      </c>
      <c r="AI31" s="107">
        <v>70.024992283000003</v>
      </c>
      <c r="AJ31" s="107">
        <v>0.87638870140000003</v>
      </c>
      <c r="AK31" s="107">
        <v>0.7485811899</v>
      </c>
      <c r="AL31" s="107">
        <v>1.0260171725</v>
      </c>
      <c r="AM31" s="107">
        <v>0.16347594439999999</v>
      </c>
      <c r="AN31" s="107">
        <v>0.86388396359999997</v>
      </c>
      <c r="AO31" s="107">
        <v>1.0612866676999999</v>
      </c>
      <c r="AP31" s="107">
        <v>0.70319879190000001</v>
      </c>
      <c r="AQ31" s="107">
        <v>0.887036512</v>
      </c>
      <c r="AR31" s="107">
        <v>0.98544104809999999</v>
      </c>
      <c r="AS31" s="107">
        <v>0.8049174657</v>
      </c>
      <c r="AT31" s="107">
        <v>1.2064517179000001</v>
      </c>
      <c r="AU31" s="106">
        <v>1</v>
      </c>
      <c r="AV31" s="106" t="s">
        <v>28</v>
      </c>
      <c r="AW31" s="106" t="s">
        <v>28</v>
      </c>
      <c r="AX31" s="106" t="s">
        <v>28</v>
      </c>
      <c r="AY31" s="106" t="s">
        <v>28</v>
      </c>
      <c r="AZ31" s="106" t="s">
        <v>28</v>
      </c>
      <c r="BA31" s="106" t="s">
        <v>28</v>
      </c>
      <c r="BB31" s="106" t="s">
        <v>28</v>
      </c>
      <c r="BC31" s="118">
        <v>-1</v>
      </c>
      <c r="BD31" s="119">
        <v>226</v>
      </c>
      <c r="BE31" s="119">
        <v>230</v>
      </c>
      <c r="BF31" s="119">
        <v>209</v>
      </c>
    </row>
    <row r="32" spans="1:58" x14ac:dyDescent="0.3">
      <c r="A32" s="10"/>
      <c r="B32" t="s">
        <v>180</v>
      </c>
      <c r="C32" s="106">
        <v>442</v>
      </c>
      <c r="D32" s="116">
        <v>5866</v>
      </c>
      <c r="E32" s="117">
        <v>70.920060558000003</v>
      </c>
      <c r="F32" s="107">
        <v>62.766793489000001</v>
      </c>
      <c r="G32" s="107">
        <v>80.132418909999998</v>
      </c>
      <c r="H32" s="107">
        <v>1.6587716E-7</v>
      </c>
      <c r="I32" s="109">
        <v>75.349471531000006</v>
      </c>
      <c r="J32" s="107">
        <v>68.642435155000001</v>
      </c>
      <c r="K32" s="107">
        <v>82.711850870999996</v>
      </c>
      <c r="L32" s="107">
        <v>1.3856032533</v>
      </c>
      <c r="M32" s="107">
        <v>1.2263085025</v>
      </c>
      <c r="N32" s="107">
        <v>1.5655900384000001</v>
      </c>
      <c r="O32" s="116">
        <v>460</v>
      </c>
      <c r="P32" s="116">
        <v>5966</v>
      </c>
      <c r="Q32" s="117">
        <v>71.455348522999998</v>
      </c>
      <c r="R32" s="107">
        <v>63.329697410999998</v>
      </c>
      <c r="S32" s="107">
        <v>80.623578530000003</v>
      </c>
      <c r="T32" s="107">
        <v>8.6741418999999997E-3</v>
      </c>
      <c r="U32" s="109">
        <v>77.103586992999993</v>
      </c>
      <c r="V32" s="107">
        <v>70.369927900999997</v>
      </c>
      <c r="W32" s="107">
        <v>84.481586161999999</v>
      </c>
      <c r="X32" s="107">
        <v>1.1754570084</v>
      </c>
      <c r="Y32" s="107">
        <v>1.0417881684000001</v>
      </c>
      <c r="Z32" s="107">
        <v>1.3262765123</v>
      </c>
      <c r="AA32" s="116">
        <v>488</v>
      </c>
      <c r="AB32" s="116">
        <v>6461</v>
      </c>
      <c r="AC32" s="117">
        <v>70.299334259999995</v>
      </c>
      <c r="AD32" s="107">
        <v>62.449915828999998</v>
      </c>
      <c r="AE32" s="107">
        <v>79.135357220000003</v>
      </c>
      <c r="AF32" s="107">
        <v>0.1246228226</v>
      </c>
      <c r="AG32" s="109">
        <v>75.530103698999994</v>
      </c>
      <c r="AH32" s="107">
        <v>69.117496243000005</v>
      </c>
      <c r="AI32" s="107">
        <v>82.537662312999998</v>
      </c>
      <c r="AJ32" s="107">
        <v>1.0972047889000001</v>
      </c>
      <c r="AK32" s="107">
        <v>0.97469410540000001</v>
      </c>
      <c r="AL32" s="107">
        <v>1.2351140139000001</v>
      </c>
      <c r="AM32" s="107">
        <v>0.83294247830000001</v>
      </c>
      <c r="AN32" s="107">
        <v>0.98382186520000003</v>
      </c>
      <c r="AO32" s="107">
        <v>1.1448193</v>
      </c>
      <c r="AP32" s="107">
        <v>0.84546571010000005</v>
      </c>
      <c r="AQ32" s="107">
        <v>0.92399772020000004</v>
      </c>
      <c r="AR32" s="107">
        <v>1.0075477652</v>
      </c>
      <c r="AS32" s="107">
        <v>0.86332326619999999</v>
      </c>
      <c r="AT32" s="107">
        <v>1.1758660271000001</v>
      </c>
      <c r="AU32" s="106">
        <v>1</v>
      </c>
      <c r="AV32" s="106" t="s">
        <v>28</v>
      </c>
      <c r="AW32" s="106" t="s">
        <v>28</v>
      </c>
      <c r="AX32" s="106" t="s">
        <v>28</v>
      </c>
      <c r="AY32" s="106" t="s">
        <v>28</v>
      </c>
      <c r="AZ32" s="106" t="s">
        <v>28</v>
      </c>
      <c r="BA32" s="106" t="s">
        <v>28</v>
      </c>
      <c r="BB32" s="106" t="s">
        <v>28</v>
      </c>
      <c r="BC32" s="118">
        <v>-1</v>
      </c>
      <c r="BD32" s="119">
        <v>442</v>
      </c>
      <c r="BE32" s="119">
        <v>460</v>
      </c>
      <c r="BF32" s="119">
        <v>488</v>
      </c>
    </row>
    <row r="33" spans="1:93" x14ac:dyDescent="0.3">
      <c r="A33" s="10"/>
      <c r="B33" t="s">
        <v>69</v>
      </c>
      <c r="C33" s="106">
        <v>661</v>
      </c>
      <c r="D33" s="116">
        <v>9615</v>
      </c>
      <c r="E33" s="117">
        <v>70.717365103999995</v>
      </c>
      <c r="F33" s="107">
        <v>63.430126215000001</v>
      </c>
      <c r="G33" s="107">
        <v>78.841806340999995</v>
      </c>
      <c r="H33" s="107">
        <v>5.6728592000000004E-9</v>
      </c>
      <c r="I33" s="109">
        <v>68.746749870000002</v>
      </c>
      <c r="J33" s="107">
        <v>63.700709277999998</v>
      </c>
      <c r="K33" s="107">
        <v>74.192511689</v>
      </c>
      <c r="L33" s="107">
        <v>1.3816430835</v>
      </c>
      <c r="M33" s="107">
        <v>1.2392683896000001</v>
      </c>
      <c r="N33" s="107">
        <v>1.5403746486000001</v>
      </c>
      <c r="O33" s="116">
        <v>772</v>
      </c>
      <c r="P33" s="116">
        <v>11276</v>
      </c>
      <c r="Q33" s="117">
        <v>69.853482747000001</v>
      </c>
      <c r="R33" s="107">
        <v>62.912734987</v>
      </c>
      <c r="S33" s="107">
        <v>77.559957503000007</v>
      </c>
      <c r="T33" s="107">
        <v>9.2420716999999999E-3</v>
      </c>
      <c r="U33" s="109">
        <v>68.463994323999998</v>
      </c>
      <c r="V33" s="107">
        <v>63.800902078999997</v>
      </c>
      <c r="W33" s="107">
        <v>73.467903526000001</v>
      </c>
      <c r="X33" s="107">
        <v>1.1491059458999999</v>
      </c>
      <c r="Y33" s="107">
        <v>1.0349290401</v>
      </c>
      <c r="Z33" s="107">
        <v>1.2758792378999999</v>
      </c>
      <c r="AA33" s="116">
        <v>715</v>
      </c>
      <c r="AB33" s="116">
        <v>11575</v>
      </c>
      <c r="AC33" s="117">
        <v>63.561756215000003</v>
      </c>
      <c r="AD33" s="107">
        <v>57.131034055999997</v>
      </c>
      <c r="AE33" s="107">
        <v>70.716326422999998</v>
      </c>
      <c r="AF33" s="107">
        <v>0.88335643239999995</v>
      </c>
      <c r="AG33" s="109">
        <v>61.771058314999998</v>
      </c>
      <c r="AH33" s="107">
        <v>57.405289211000003</v>
      </c>
      <c r="AI33" s="107">
        <v>66.468851526999998</v>
      </c>
      <c r="AJ33" s="107">
        <v>0.99204727960000005</v>
      </c>
      <c r="AK33" s="107">
        <v>0.89167905820000004</v>
      </c>
      <c r="AL33" s="107">
        <v>1.1037130411</v>
      </c>
      <c r="AM33" s="107">
        <v>0.15245072940000001</v>
      </c>
      <c r="AN33" s="107">
        <v>0.90992966590000002</v>
      </c>
      <c r="AO33" s="107">
        <v>1.0355126724999999</v>
      </c>
      <c r="AP33" s="107">
        <v>0.79957688469999999</v>
      </c>
      <c r="AQ33" s="107">
        <v>0.85408824829999996</v>
      </c>
      <c r="AR33" s="107">
        <v>0.98778401380000003</v>
      </c>
      <c r="AS33" s="107">
        <v>0.86650721880000003</v>
      </c>
      <c r="AT33" s="107">
        <v>1.1260347712000001</v>
      </c>
      <c r="AU33" s="106">
        <v>1</v>
      </c>
      <c r="AV33" s="106" t="s">
        <v>28</v>
      </c>
      <c r="AW33" s="106" t="s">
        <v>28</v>
      </c>
      <c r="AX33" s="106" t="s">
        <v>28</v>
      </c>
      <c r="AY33" s="106" t="s">
        <v>28</v>
      </c>
      <c r="AZ33" s="106" t="s">
        <v>28</v>
      </c>
      <c r="BA33" s="106" t="s">
        <v>28</v>
      </c>
      <c r="BB33" s="106" t="s">
        <v>28</v>
      </c>
      <c r="BC33" s="118">
        <v>-1</v>
      </c>
      <c r="BD33" s="119">
        <v>661</v>
      </c>
      <c r="BE33" s="119">
        <v>772</v>
      </c>
      <c r="BF33" s="119">
        <v>715</v>
      </c>
    </row>
    <row r="34" spans="1:93" x14ac:dyDescent="0.3">
      <c r="A34" s="10"/>
      <c r="B34" t="s">
        <v>75</v>
      </c>
      <c r="C34" s="106">
        <v>228</v>
      </c>
      <c r="D34" s="116">
        <v>4969</v>
      </c>
      <c r="E34" s="117">
        <v>43.737503775</v>
      </c>
      <c r="F34" s="107">
        <v>37.535828340000002</v>
      </c>
      <c r="G34" s="107">
        <v>50.963820996999999</v>
      </c>
      <c r="H34" s="107">
        <v>4.3893895400000001E-2</v>
      </c>
      <c r="I34" s="109">
        <v>45.884483799999998</v>
      </c>
      <c r="J34" s="107">
        <v>40.298942605000001</v>
      </c>
      <c r="K34" s="107">
        <v>52.244195937999997</v>
      </c>
      <c r="L34" s="107">
        <v>0.85452306499999997</v>
      </c>
      <c r="M34" s="107">
        <v>0.73335760650000004</v>
      </c>
      <c r="N34" s="107">
        <v>0.99570749960000005</v>
      </c>
      <c r="O34" s="116">
        <v>324</v>
      </c>
      <c r="P34" s="116">
        <v>5184</v>
      </c>
      <c r="Q34" s="117">
        <v>59.064578146999999</v>
      </c>
      <c r="R34" s="107">
        <v>51.601562891</v>
      </c>
      <c r="S34" s="107">
        <v>67.606952118999999</v>
      </c>
      <c r="T34" s="107">
        <v>0.67620102390000003</v>
      </c>
      <c r="U34" s="109">
        <v>62.5</v>
      </c>
      <c r="V34" s="107">
        <v>56.051990885999999</v>
      </c>
      <c r="W34" s="107">
        <v>69.689763704000001</v>
      </c>
      <c r="X34" s="107">
        <v>0.97162597019999997</v>
      </c>
      <c r="Y34" s="107">
        <v>0.84885764330000002</v>
      </c>
      <c r="Z34" s="107">
        <v>1.1121499976</v>
      </c>
      <c r="AA34" s="116">
        <v>316</v>
      </c>
      <c r="AB34" s="116">
        <v>5475</v>
      </c>
      <c r="AC34" s="117">
        <v>55.028357970999998</v>
      </c>
      <c r="AD34" s="107">
        <v>48.031210983000001</v>
      </c>
      <c r="AE34" s="107">
        <v>63.044843530000001</v>
      </c>
      <c r="AF34" s="107">
        <v>2.8327790700000001E-2</v>
      </c>
      <c r="AG34" s="109">
        <v>57.716894977000003</v>
      </c>
      <c r="AH34" s="107">
        <v>51.691499569999998</v>
      </c>
      <c r="AI34" s="107">
        <v>64.444637774</v>
      </c>
      <c r="AJ34" s="107">
        <v>0.85886130400000005</v>
      </c>
      <c r="AK34" s="107">
        <v>0.74965254309999996</v>
      </c>
      <c r="AL34" s="107">
        <v>0.9839795066</v>
      </c>
      <c r="AM34" s="107">
        <v>0.43151345670000002</v>
      </c>
      <c r="AN34" s="107">
        <v>0.93166428499999998</v>
      </c>
      <c r="AO34" s="107">
        <v>1.1113605253000001</v>
      </c>
      <c r="AP34" s="107">
        <v>0.7810231876</v>
      </c>
      <c r="AQ34" s="107">
        <v>1.9112707999999999E-3</v>
      </c>
      <c r="AR34" s="107">
        <v>1.3504332219999999</v>
      </c>
      <c r="AS34" s="107">
        <v>1.1170686852</v>
      </c>
      <c r="AT34" s="107">
        <v>1.6325494675000001</v>
      </c>
      <c r="AU34" s="106" t="s">
        <v>28</v>
      </c>
      <c r="AV34" s="106" t="s">
        <v>28</v>
      </c>
      <c r="AW34" s="106" t="s">
        <v>28</v>
      </c>
      <c r="AX34" s="106" t="s">
        <v>228</v>
      </c>
      <c r="AY34" s="106" t="s">
        <v>28</v>
      </c>
      <c r="AZ34" s="106" t="s">
        <v>28</v>
      </c>
      <c r="BA34" s="106" t="s">
        <v>28</v>
      </c>
      <c r="BB34" s="106" t="s">
        <v>28</v>
      </c>
      <c r="BC34" s="118" t="s">
        <v>425</v>
      </c>
      <c r="BD34" s="119">
        <v>228</v>
      </c>
      <c r="BE34" s="119">
        <v>324</v>
      </c>
      <c r="BF34" s="119">
        <v>316</v>
      </c>
    </row>
    <row r="35" spans="1:93" x14ac:dyDescent="0.3">
      <c r="A35" s="10"/>
      <c r="B35" t="s">
        <v>77</v>
      </c>
      <c r="C35" s="106">
        <v>524</v>
      </c>
      <c r="D35" s="116">
        <v>10911</v>
      </c>
      <c r="E35" s="117">
        <v>45.754287632</v>
      </c>
      <c r="F35" s="107">
        <v>40.733847247</v>
      </c>
      <c r="G35" s="107">
        <v>51.393496519999999</v>
      </c>
      <c r="H35" s="107">
        <v>5.86341046E-2</v>
      </c>
      <c r="I35" s="109">
        <v>48.024928971000001</v>
      </c>
      <c r="J35" s="107">
        <v>44.084083786999997</v>
      </c>
      <c r="K35" s="107">
        <v>52.318061407999998</v>
      </c>
      <c r="L35" s="107">
        <v>0.89392605270000003</v>
      </c>
      <c r="M35" s="107">
        <v>0.79583901680000002</v>
      </c>
      <c r="N35" s="107">
        <v>1.0041023008000001</v>
      </c>
      <c r="O35" s="116">
        <v>760</v>
      </c>
      <c r="P35" s="116">
        <v>11476</v>
      </c>
      <c r="Q35" s="117">
        <v>63.120174425999998</v>
      </c>
      <c r="R35" s="107">
        <v>56.799469774999999</v>
      </c>
      <c r="S35" s="107">
        <v>70.144253728999999</v>
      </c>
      <c r="T35" s="107">
        <v>0.4846162986</v>
      </c>
      <c r="U35" s="109">
        <v>66.225165563000004</v>
      </c>
      <c r="V35" s="107">
        <v>61.680335528999997</v>
      </c>
      <c r="W35" s="107">
        <v>71.104875098999997</v>
      </c>
      <c r="X35" s="107">
        <v>1.0383414669</v>
      </c>
      <c r="Y35" s="107">
        <v>0.9343644136</v>
      </c>
      <c r="Z35" s="107">
        <v>1.1538891957999999</v>
      </c>
      <c r="AA35" s="116">
        <v>765</v>
      </c>
      <c r="AB35" s="116">
        <v>11918</v>
      </c>
      <c r="AC35" s="117">
        <v>60.478651892999999</v>
      </c>
      <c r="AD35" s="107">
        <v>54.424958316999998</v>
      </c>
      <c r="AE35" s="107">
        <v>67.205698412999993</v>
      </c>
      <c r="AF35" s="107">
        <v>0.28354759969999999</v>
      </c>
      <c r="AG35" s="109">
        <v>64.188622252000002</v>
      </c>
      <c r="AH35" s="107">
        <v>59.797468309000003</v>
      </c>
      <c r="AI35" s="107">
        <v>68.902235214000001</v>
      </c>
      <c r="AJ35" s="107">
        <v>0.94392738109999996</v>
      </c>
      <c r="AK35" s="107">
        <v>0.84944367580000002</v>
      </c>
      <c r="AL35" s="107">
        <v>1.0489205184999999</v>
      </c>
      <c r="AM35" s="107">
        <v>0.51593988280000003</v>
      </c>
      <c r="AN35" s="107">
        <v>0.95815089929999997</v>
      </c>
      <c r="AO35" s="107">
        <v>1.0900585299000001</v>
      </c>
      <c r="AP35" s="107">
        <v>0.84220536850000005</v>
      </c>
      <c r="AQ35" s="107">
        <v>4.8209616999999996E-6</v>
      </c>
      <c r="AR35" s="107">
        <v>1.3795466543999999</v>
      </c>
      <c r="AS35" s="107">
        <v>1.2018178772000001</v>
      </c>
      <c r="AT35" s="107">
        <v>1.5835585471</v>
      </c>
      <c r="AU35" s="106" t="s">
        <v>28</v>
      </c>
      <c r="AV35" s="106" t="s">
        <v>28</v>
      </c>
      <c r="AW35" s="106" t="s">
        <v>28</v>
      </c>
      <c r="AX35" s="106" t="s">
        <v>228</v>
      </c>
      <c r="AY35" s="106" t="s">
        <v>28</v>
      </c>
      <c r="AZ35" s="106" t="s">
        <v>28</v>
      </c>
      <c r="BA35" s="106" t="s">
        <v>28</v>
      </c>
      <c r="BB35" s="106" t="s">
        <v>28</v>
      </c>
      <c r="BC35" s="118" t="s">
        <v>425</v>
      </c>
      <c r="BD35" s="119">
        <v>524</v>
      </c>
      <c r="BE35" s="119">
        <v>760</v>
      </c>
      <c r="BF35" s="119">
        <v>765</v>
      </c>
    </row>
    <row r="36" spans="1:93" x14ac:dyDescent="0.3">
      <c r="A36" s="10"/>
      <c r="B36" t="s">
        <v>78</v>
      </c>
      <c r="C36" s="106">
        <v>136</v>
      </c>
      <c r="D36" s="116">
        <v>3987</v>
      </c>
      <c r="E36" s="117">
        <v>33.741466936999998</v>
      </c>
      <c r="F36" s="107">
        <v>28.025033683</v>
      </c>
      <c r="G36" s="107">
        <v>40.623915171999997</v>
      </c>
      <c r="H36" s="107">
        <v>1.0844300000000001E-5</v>
      </c>
      <c r="I36" s="109">
        <v>34.110860295999998</v>
      </c>
      <c r="J36" s="107">
        <v>28.833857151</v>
      </c>
      <c r="K36" s="107">
        <v>40.353629554999998</v>
      </c>
      <c r="L36" s="107">
        <v>0.65922513309999997</v>
      </c>
      <c r="M36" s="107">
        <v>0.54754011120000001</v>
      </c>
      <c r="N36" s="107">
        <v>0.79369121490000005</v>
      </c>
      <c r="O36" s="116">
        <v>178</v>
      </c>
      <c r="P36" s="116">
        <v>4064</v>
      </c>
      <c r="Q36" s="117">
        <v>43.261709304</v>
      </c>
      <c r="R36" s="107">
        <v>36.619745541999997</v>
      </c>
      <c r="S36" s="107">
        <v>51.108369656999997</v>
      </c>
      <c r="T36" s="107">
        <v>6.3412999999999997E-5</v>
      </c>
      <c r="U36" s="109">
        <v>43.799212597999997</v>
      </c>
      <c r="V36" s="107">
        <v>37.815169378999997</v>
      </c>
      <c r="W36" s="107">
        <v>50.730197848000003</v>
      </c>
      <c r="X36" s="107">
        <v>0.71166512299999996</v>
      </c>
      <c r="Y36" s="107">
        <v>0.60240328310000002</v>
      </c>
      <c r="Z36" s="107">
        <v>0.84074450050000005</v>
      </c>
      <c r="AA36" s="116">
        <v>221</v>
      </c>
      <c r="AB36" s="116">
        <v>4272</v>
      </c>
      <c r="AC36" s="117">
        <v>51.226334584999996</v>
      </c>
      <c r="AD36" s="107">
        <v>43.932770914000002</v>
      </c>
      <c r="AE36" s="107">
        <v>59.730749971000002</v>
      </c>
      <c r="AF36" s="107">
        <v>4.3020002000000003E-3</v>
      </c>
      <c r="AG36" s="109">
        <v>51.732209738000002</v>
      </c>
      <c r="AH36" s="107">
        <v>45.342244831000002</v>
      </c>
      <c r="AI36" s="107">
        <v>59.022695818000003</v>
      </c>
      <c r="AJ36" s="107">
        <v>0.79952079509999996</v>
      </c>
      <c r="AK36" s="107">
        <v>0.68568567749999998</v>
      </c>
      <c r="AL36" s="107">
        <v>0.93225441750000004</v>
      </c>
      <c r="AM36" s="107">
        <v>0.1214861813</v>
      </c>
      <c r="AN36" s="107">
        <v>1.1841033424</v>
      </c>
      <c r="AO36" s="107">
        <v>1.4664801968000001</v>
      </c>
      <c r="AP36" s="107">
        <v>0.95609932440000001</v>
      </c>
      <c r="AQ36" s="107">
        <v>4.0628114100000001E-2</v>
      </c>
      <c r="AR36" s="107">
        <v>1.2821525923999999</v>
      </c>
      <c r="AS36" s="107">
        <v>1.0106595465999999</v>
      </c>
      <c r="AT36" s="107">
        <v>1.6265767001</v>
      </c>
      <c r="AU36" s="106">
        <v>1</v>
      </c>
      <c r="AV36" s="106">
        <v>2</v>
      </c>
      <c r="AW36" s="106">
        <v>3</v>
      </c>
      <c r="AX36" s="106" t="s">
        <v>28</v>
      </c>
      <c r="AY36" s="106" t="s">
        <v>28</v>
      </c>
      <c r="AZ36" s="106" t="s">
        <v>28</v>
      </c>
      <c r="BA36" s="106" t="s">
        <v>28</v>
      </c>
      <c r="BB36" s="106" t="s">
        <v>28</v>
      </c>
      <c r="BC36" s="118" t="s">
        <v>230</v>
      </c>
      <c r="BD36" s="119">
        <v>136</v>
      </c>
      <c r="BE36" s="119">
        <v>178</v>
      </c>
      <c r="BF36" s="119">
        <v>221</v>
      </c>
      <c r="BQ36" s="52"/>
    </row>
    <row r="37" spans="1:93" s="3" customFormat="1" x14ac:dyDescent="0.3">
      <c r="A37" s="10"/>
      <c r="B37" s="3" t="s">
        <v>132</v>
      </c>
      <c r="C37" s="112">
        <v>564</v>
      </c>
      <c r="D37" s="113">
        <v>10132</v>
      </c>
      <c r="E37" s="108">
        <v>51.646817003999999</v>
      </c>
      <c r="F37" s="114">
        <v>45.999261205000003</v>
      </c>
      <c r="G37" s="114">
        <v>57.987751037000002</v>
      </c>
      <c r="H37" s="114">
        <v>0.87878627600000003</v>
      </c>
      <c r="I37" s="115">
        <v>55.665219108000002</v>
      </c>
      <c r="J37" s="114">
        <v>51.255664955</v>
      </c>
      <c r="K37" s="114">
        <v>60.454129725000001</v>
      </c>
      <c r="L37" s="114">
        <v>1.0090515589</v>
      </c>
      <c r="M37" s="114">
        <v>0.89871223280000001</v>
      </c>
      <c r="N37" s="114">
        <v>1.1329377874</v>
      </c>
      <c r="O37" s="113">
        <v>801</v>
      </c>
      <c r="P37" s="113">
        <v>11123</v>
      </c>
      <c r="Q37" s="108">
        <v>66.251151809999996</v>
      </c>
      <c r="R37" s="114">
        <v>59.588669256000003</v>
      </c>
      <c r="S37" s="114">
        <v>73.658552388999993</v>
      </c>
      <c r="T37" s="114">
        <v>0.1116017913</v>
      </c>
      <c r="U37" s="115">
        <v>72.012946147999997</v>
      </c>
      <c r="V37" s="114">
        <v>67.194673981999998</v>
      </c>
      <c r="W37" s="114">
        <v>77.176718116000004</v>
      </c>
      <c r="X37" s="114">
        <v>1.0898467689</v>
      </c>
      <c r="Y37" s="114">
        <v>0.98024739009999995</v>
      </c>
      <c r="Z37" s="114">
        <v>1.2117002214999999</v>
      </c>
      <c r="AA37" s="113">
        <v>884</v>
      </c>
      <c r="AB37" s="113">
        <v>12609</v>
      </c>
      <c r="AC37" s="108">
        <v>62.353333159999998</v>
      </c>
      <c r="AD37" s="114">
        <v>56.222813725999998</v>
      </c>
      <c r="AE37" s="114">
        <v>69.152322669</v>
      </c>
      <c r="AF37" s="114">
        <v>0.60674965300000006</v>
      </c>
      <c r="AG37" s="115">
        <v>70.108652550000002</v>
      </c>
      <c r="AH37" s="114">
        <v>65.636076764999999</v>
      </c>
      <c r="AI37" s="114">
        <v>74.885998747000002</v>
      </c>
      <c r="AJ37" s="114">
        <v>0.97318668050000001</v>
      </c>
      <c r="AK37" s="114">
        <v>0.87750390690000002</v>
      </c>
      <c r="AL37" s="114">
        <v>1.0793026761</v>
      </c>
      <c r="AM37" s="114">
        <v>0.35211518310000001</v>
      </c>
      <c r="AN37" s="114">
        <v>0.94116602439999997</v>
      </c>
      <c r="AO37" s="114">
        <v>1.0693868535</v>
      </c>
      <c r="AP37" s="114">
        <v>0.82831903399999995</v>
      </c>
      <c r="AQ37" s="114">
        <v>4.0040600000000001E-4</v>
      </c>
      <c r="AR37" s="114">
        <v>1.2827731823999999</v>
      </c>
      <c r="AS37" s="114">
        <v>1.1175533638999999</v>
      </c>
      <c r="AT37" s="114">
        <v>1.4724192066999999</v>
      </c>
      <c r="AU37" s="112" t="s">
        <v>28</v>
      </c>
      <c r="AV37" s="112" t="s">
        <v>28</v>
      </c>
      <c r="AW37" s="112" t="s">
        <v>28</v>
      </c>
      <c r="AX37" s="112" t="s">
        <v>228</v>
      </c>
      <c r="AY37" s="112" t="s">
        <v>28</v>
      </c>
      <c r="AZ37" s="112" t="s">
        <v>28</v>
      </c>
      <c r="BA37" s="112" t="s">
        <v>28</v>
      </c>
      <c r="BB37" s="112" t="s">
        <v>28</v>
      </c>
      <c r="BC37" s="110" t="s">
        <v>425</v>
      </c>
      <c r="BD37" s="111">
        <v>564</v>
      </c>
      <c r="BE37" s="111">
        <v>801</v>
      </c>
      <c r="BF37" s="111">
        <v>884</v>
      </c>
      <c r="BG37" s="43"/>
      <c r="BH37" s="43"/>
      <c r="BI37" s="43"/>
      <c r="BJ37" s="43"/>
      <c r="BK37" s="43"/>
      <c r="BL37" s="43"/>
      <c r="BM37" s="43"/>
      <c r="BN37" s="43"/>
      <c r="BO37" s="43"/>
      <c r="BP37" s="43"/>
      <c r="BQ37" s="43"/>
      <c r="BR37" s="43"/>
      <c r="BS37" s="43"/>
      <c r="BT37" s="43"/>
      <c r="BU37" s="43"/>
      <c r="BV37" s="43"/>
      <c r="BW37" s="43"/>
    </row>
    <row r="38" spans="1:93" x14ac:dyDescent="0.3">
      <c r="A38" s="10"/>
      <c r="B38" t="s">
        <v>134</v>
      </c>
      <c r="C38" s="106">
        <v>358</v>
      </c>
      <c r="D38" s="116">
        <v>6669</v>
      </c>
      <c r="E38" s="117">
        <v>43.616576115000001</v>
      </c>
      <c r="F38" s="107">
        <v>38.172136825999999</v>
      </c>
      <c r="G38" s="107">
        <v>49.837548278</v>
      </c>
      <c r="H38" s="107">
        <v>1.8687669099999998E-2</v>
      </c>
      <c r="I38" s="109">
        <v>53.681211576000003</v>
      </c>
      <c r="J38" s="107">
        <v>48.398835204000001</v>
      </c>
      <c r="K38" s="107">
        <v>59.540120420999997</v>
      </c>
      <c r="L38" s="107">
        <v>0.85216043649999995</v>
      </c>
      <c r="M38" s="107">
        <v>0.74578950659999999</v>
      </c>
      <c r="N38" s="107">
        <v>0.97370290559999995</v>
      </c>
      <c r="O38" s="116">
        <v>468</v>
      </c>
      <c r="P38" s="116">
        <v>6785</v>
      </c>
      <c r="Q38" s="117">
        <v>55.700951158999999</v>
      </c>
      <c r="R38" s="107">
        <v>49.234465069000002</v>
      </c>
      <c r="S38" s="107">
        <v>63.016749662000002</v>
      </c>
      <c r="T38" s="107">
        <v>0.1650055114</v>
      </c>
      <c r="U38" s="109">
        <v>68.975681651000002</v>
      </c>
      <c r="V38" s="107">
        <v>63.001254279999998</v>
      </c>
      <c r="W38" s="107">
        <v>75.516665716999995</v>
      </c>
      <c r="X38" s="107">
        <v>0.91629352829999999</v>
      </c>
      <c r="Y38" s="107">
        <v>0.80991833660000001</v>
      </c>
      <c r="Z38" s="107">
        <v>1.0366401056000001</v>
      </c>
      <c r="AA38" s="116">
        <v>491</v>
      </c>
      <c r="AB38" s="116">
        <v>6953</v>
      </c>
      <c r="AC38" s="117">
        <v>55.918186198999997</v>
      </c>
      <c r="AD38" s="107">
        <v>49.50332848</v>
      </c>
      <c r="AE38" s="107">
        <v>63.164309224999997</v>
      </c>
      <c r="AF38" s="107">
        <v>2.8575753700000001E-2</v>
      </c>
      <c r="AG38" s="109">
        <v>70.616999856000007</v>
      </c>
      <c r="AH38" s="107">
        <v>64.639066350999997</v>
      </c>
      <c r="AI38" s="107">
        <v>77.147783070000003</v>
      </c>
      <c r="AJ38" s="107">
        <v>0.87274939839999999</v>
      </c>
      <c r="AK38" s="107">
        <v>0.77262878300000004</v>
      </c>
      <c r="AL38" s="107">
        <v>0.98584408089999997</v>
      </c>
      <c r="AM38" s="107">
        <v>0.9610747127</v>
      </c>
      <c r="AN38" s="107">
        <v>1.0039000239</v>
      </c>
      <c r="AO38" s="107">
        <v>1.1737564609</v>
      </c>
      <c r="AP38" s="107">
        <v>0.85862382150000005</v>
      </c>
      <c r="AQ38" s="107">
        <v>3.7593679999999999E-3</v>
      </c>
      <c r="AR38" s="107">
        <v>1.2770592312</v>
      </c>
      <c r="AS38" s="107">
        <v>1.0823577091000001</v>
      </c>
      <c r="AT38" s="107">
        <v>1.5067849253000001</v>
      </c>
      <c r="AU38" s="106" t="s">
        <v>28</v>
      </c>
      <c r="AV38" s="106" t="s">
        <v>28</v>
      </c>
      <c r="AW38" s="106" t="s">
        <v>28</v>
      </c>
      <c r="AX38" s="106" t="s">
        <v>228</v>
      </c>
      <c r="AY38" s="106" t="s">
        <v>28</v>
      </c>
      <c r="AZ38" s="106" t="s">
        <v>28</v>
      </c>
      <c r="BA38" s="106" t="s">
        <v>28</v>
      </c>
      <c r="BB38" s="106" t="s">
        <v>28</v>
      </c>
      <c r="BC38" s="118" t="s">
        <v>425</v>
      </c>
      <c r="BD38" s="119">
        <v>358</v>
      </c>
      <c r="BE38" s="119">
        <v>468</v>
      </c>
      <c r="BF38" s="119">
        <v>491</v>
      </c>
    </row>
    <row r="39" spans="1:93" x14ac:dyDescent="0.3">
      <c r="A39" s="10"/>
      <c r="B39" t="s">
        <v>140</v>
      </c>
      <c r="C39" s="106">
        <v>377</v>
      </c>
      <c r="D39" s="116">
        <v>6284</v>
      </c>
      <c r="E39" s="117">
        <v>52.668866389000002</v>
      </c>
      <c r="F39" s="107">
        <v>46.228915452000003</v>
      </c>
      <c r="G39" s="107">
        <v>60.005939130999998</v>
      </c>
      <c r="H39" s="107">
        <v>0.66726213599999995</v>
      </c>
      <c r="I39" s="109">
        <v>59.993634628000002</v>
      </c>
      <c r="J39" s="107">
        <v>54.233304083999997</v>
      </c>
      <c r="K39" s="107">
        <v>66.365792322999994</v>
      </c>
      <c r="L39" s="107">
        <v>1.0290198857999999</v>
      </c>
      <c r="M39" s="107">
        <v>0.90319911100000005</v>
      </c>
      <c r="N39" s="107">
        <v>1.1723682103999999</v>
      </c>
      <c r="O39" s="116">
        <v>583</v>
      </c>
      <c r="P39" s="116">
        <v>6960</v>
      </c>
      <c r="Q39" s="117">
        <v>73.320276637999996</v>
      </c>
      <c r="R39" s="107">
        <v>65.352397408000002</v>
      </c>
      <c r="S39" s="107">
        <v>82.259613716999993</v>
      </c>
      <c r="T39" s="107">
        <v>1.4077425E-3</v>
      </c>
      <c r="U39" s="109">
        <v>83.764367816000004</v>
      </c>
      <c r="V39" s="107">
        <v>77.233576998999993</v>
      </c>
      <c r="W39" s="107">
        <v>90.847395501999998</v>
      </c>
      <c r="X39" s="107">
        <v>1.2061355072</v>
      </c>
      <c r="Y39" s="107">
        <v>1.0750620512</v>
      </c>
      <c r="Z39" s="107">
        <v>1.3531896695000001</v>
      </c>
      <c r="AA39" s="116">
        <v>599</v>
      </c>
      <c r="AB39" s="116">
        <v>7370</v>
      </c>
      <c r="AC39" s="117">
        <v>72.546310982999998</v>
      </c>
      <c r="AD39" s="107">
        <v>64.726158306000002</v>
      </c>
      <c r="AE39" s="107">
        <v>81.311287045</v>
      </c>
      <c r="AF39" s="107">
        <v>3.2785228E-2</v>
      </c>
      <c r="AG39" s="109">
        <v>81.275440977000002</v>
      </c>
      <c r="AH39" s="107">
        <v>75.020539385000006</v>
      </c>
      <c r="AI39" s="107">
        <v>88.051850334999997</v>
      </c>
      <c r="AJ39" s="107">
        <v>1.1322747315999999</v>
      </c>
      <c r="AK39" s="107">
        <v>1.0102208166</v>
      </c>
      <c r="AL39" s="107">
        <v>1.2690750841</v>
      </c>
      <c r="AM39" s="107">
        <v>0.88481017370000004</v>
      </c>
      <c r="AN39" s="107">
        <v>0.98944404340000003</v>
      </c>
      <c r="AO39" s="107">
        <v>1.1421993777999999</v>
      </c>
      <c r="AP39" s="107">
        <v>0.85711788519999998</v>
      </c>
      <c r="AQ39" s="107">
        <v>3.5714799999999999E-5</v>
      </c>
      <c r="AR39" s="107">
        <v>1.3920990076999999</v>
      </c>
      <c r="AS39" s="107">
        <v>1.1900030732</v>
      </c>
      <c r="AT39" s="107">
        <v>1.6285165063</v>
      </c>
      <c r="AU39" s="106" t="s">
        <v>28</v>
      </c>
      <c r="AV39" s="106">
        <v>2</v>
      </c>
      <c r="AW39" s="106" t="s">
        <v>28</v>
      </c>
      <c r="AX39" s="106" t="s">
        <v>228</v>
      </c>
      <c r="AY39" s="106" t="s">
        <v>28</v>
      </c>
      <c r="AZ39" s="106" t="s">
        <v>28</v>
      </c>
      <c r="BA39" s="106" t="s">
        <v>28</v>
      </c>
      <c r="BB39" s="106" t="s">
        <v>28</v>
      </c>
      <c r="BC39" s="118" t="s">
        <v>426</v>
      </c>
      <c r="BD39" s="119">
        <v>377</v>
      </c>
      <c r="BE39" s="119">
        <v>583</v>
      </c>
      <c r="BF39" s="119">
        <v>599</v>
      </c>
    </row>
    <row r="40" spans="1:93" x14ac:dyDescent="0.3">
      <c r="A40" s="10"/>
      <c r="B40" t="s">
        <v>136</v>
      </c>
      <c r="C40" s="106">
        <v>727</v>
      </c>
      <c r="D40" s="116">
        <v>12824</v>
      </c>
      <c r="E40" s="117">
        <v>50.275064624000002</v>
      </c>
      <c r="F40" s="107">
        <v>45.072278656999998</v>
      </c>
      <c r="G40" s="107">
        <v>56.078418890999998</v>
      </c>
      <c r="H40" s="107">
        <v>0.74797868550000002</v>
      </c>
      <c r="I40" s="109">
        <v>56.690580162000003</v>
      </c>
      <c r="J40" s="107">
        <v>52.715894931999998</v>
      </c>
      <c r="K40" s="107">
        <v>60.964949627000003</v>
      </c>
      <c r="L40" s="107">
        <v>0.98225089700000001</v>
      </c>
      <c r="M40" s="107">
        <v>0.88060127769999996</v>
      </c>
      <c r="N40" s="107">
        <v>1.0956341413999999</v>
      </c>
      <c r="O40" s="116">
        <v>1018</v>
      </c>
      <c r="P40" s="116">
        <v>13453</v>
      </c>
      <c r="Q40" s="117">
        <v>66.971483816000003</v>
      </c>
      <c r="R40" s="107">
        <v>60.523208326000002</v>
      </c>
      <c r="S40" s="107">
        <v>74.106772734000003</v>
      </c>
      <c r="T40" s="107">
        <v>6.07930213E-2</v>
      </c>
      <c r="U40" s="109">
        <v>75.670854085000002</v>
      </c>
      <c r="V40" s="107">
        <v>71.162355278999996</v>
      </c>
      <c r="W40" s="107">
        <v>80.464989325999994</v>
      </c>
      <c r="X40" s="107">
        <v>1.101696397</v>
      </c>
      <c r="Y40" s="107">
        <v>0.99562077390000003</v>
      </c>
      <c r="Z40" s="107">
        <v>1.2190735499000001</v>
      </c>
      <c r="AA40" s="116">
        <v>949</v>
      </c>
      <c r="AB40" s="116">
        <v>14041</v>
      </c>
      <c r="AC40" s="117">
        <v>59.337476955</v>
      </c>
      <c r="AD40" s="107">
        <v>53.559449004000001</v>
      </c>
      <c r="AE40" s="107">
        <v>65.738842293000005</v>
      </c>
      <c r="AF40" s="107">
        <v>0.141990599</v>
      </c>
      <c r="AG40" s="109">
        <v>67.587778647999997</v>
      </c>
      <c r="AH40" s="107">
        <v>63.421571890999999</v>
      </c>
      <c r="AI40" s="107">
        <v>72.027666397999994</v>
      </c>
      <c r="AJ40" s="107">
        <v>0.92611636460000002</v>
      </c>
      <c r="AK40" s="107">
        <v>0.83593514160000004</v>
      </c>
      <c r="AL40" s="107">
        <v>1.0260263961</v>
      </c>
      <c r="AM40" s="107">
        <v>5.3694275200000002E-2</v>
      </c>
      <c r="AN40" s="107">
        <v>0.88601108370000004</v>
      </c>
      <c r="AO40" s="107">
        <v>1.0019257482999999</v>
      </c>
      <c r="AP40" s="107">
        <v>0.78350680360000002</v>
      </c>
      <c r="AQ40" s="107">
        <v>1.2499E-5</v>
      </c>
      <c r="AR40" s="107">
        <v>1.3321013969</v>
      </c>
      <c r="AS40" s="107">
        <v>1.171291825</v>
      </c>
      <c r="AT40" s="107">
        <v>1.5149889155</v>
      </c>
      <c r="AU40" s="106" t="s">
        <v>28</v>
      </c>
      <c r="AV40" s="106" t="s">
        <v>28</v>
      </c>
      <c r="AW40" s="106" t="s">
        <v>28</v>
      </c>
      <c r="AX40" s="106" t="s">
        <v>228</v>
      </c>
      <c r="AY40" s="106" t="s">
        <v>28</v>
      </c>
      <c r="AZ40" s="106" t="s">
        <v>28</v>
      </c>
      <c r="BA40" s="106" t="s">
        <v>28</v>
      </c>
      <c r="BB40" s="106" t="s">
        <v>28</v>
      </c>
      <c r="BC40" s="118" t="s">
        <v>425</v>
      </c>
      <c r="BD40" s="119">
        <v>727</v>
      </c>
      <c r="BE40" s="119">
        <v>1018</v>
      </c>
      <c r="BF40" s="119">
        <v>949</v>
      </c>
    </row>
    <row r="41" spans="1:93" x14ac:dyDescent="0.3">
      <c r="A41" s="10"/>
      <c r="B41" t="s">
        <v>139</v>
      </c>
      <c r="C41" s="106">
        <v>177</v>
      </c>
      <c r="D41" s="116">
        <v>3482</v>
      </c>
      <c r="E41" s="117">
        <v>48.061080339</v>
      </c>
      <c r="F41" s="107">
        <v>40.653960544</v>
      </c>
      <c r="G41" s="107">
        <v>56.817771563999997</v>
      </c>
      <c r="H41" s="107">
        <v>0.4610731958</v>
      </c>
      <c r="I41" s="109">
        <v>50.832854681000001</v>
      </c>
      <c r="J41" s="107">
        <v>43.869660519999996</v>
      </c>
      <c r="K41" s="107">
        <v>58.901279025999997</v>
      </c>
      <c r="L41" s="107">
        <v>0.93899509889999999</v>
      </c>
      <c r="M41" s="107">
        <v>0.79427822739999998</v>
      </c>
      <c r="N41" s="107">
        <v>1.110079271</v>
      </c>
      <c r="O41" s="116">
        <v>222</v>
      </c>
      <c r="P41" s="116">
        <v>3597</v>
      </c>
      <c r="Q41" s="117">
        <v>57.941202859000001</v>
      </c>
      <c r="R41" s="107">
        <v>49.690778299000002</v>
      </c>
      <c r="S41" s="107">
        <v>67.561489347999995</v>
      </c>
      <c r="T41" s="107">
        <v>0.54034899000000003</v>
      </c>
      <c r="U41" s="109">
        <v>61.718098415</v>
      </c>
      <c r="V41" s="107">
        <v>54.110759487000003</v>
      </c>
      <c r="W41" s="107">
        <v>70.394940085000002</v>
      </c>
      <c r="X41" s="107">
        <v>0.95314618689999997</v>
      </c>
      <c r="Y41" s="107">
        <v>0.81742479479999997</v>
      </c>
      <c r="Z41" s="107">
        <v>1.1114021245000001</v>
      </c>
      <c r="AA41" s="116">
        <v>190</v>
      </c>
      <c r="AB41" s="116">
        <v>3798</v>
      </c>
      <c r="AC41" s="117">
        <v>47.197136481000001</v>
      </c>
      <c r="AD41" s="107">
        <v>40.107450227999998</v>
      </c>
      <c r="AE41" s="107">
        <v>55.540047530999999</v>
      </c>
      <c r="AF41" s="107">
        <v>2.3272160000000001E-4</v>
      </c>
      <c r="AG41" s="109">
        <v>50.026329646999997</v>
      </c>
      <c r="AH41" s="107">
        <v>43.395629253000003</v>
      </c>
      <c r="AI41" s="107">
        <v>57.670177873999997</v>
      </c>
      <c r="AJ41" s="107">
        <v>0.73663463129999995</v>
      </c>
      <c r="AK41" s="107">
        <v>0.62598155339999995</v>
      </c>
      <c r="AL41" s="107">
        <v>0.8668475565</v>
      </c>
      <c r="AM41" s="107">
        <v>5.66022952E-2</v>
      </c>
      <c r="AN41" s="107">
        <v>0.81456949720000005</v>
      </c>
      <c r="AO41" s="107">
        <v>1.0057825935</v>
      </c>
      <c r="AP41" s="107">
        <v>0.65970863889999998</v>
      </c>
      <c r="AQ41" s="107">
        <v>8.7489948499999998E-2</v>
      </c>
      <c r="AR41" s="107">
        <v>1.2055742911</v>
      </c>
      <c r="AS41" s="107">
        <v>0.97289354100000003</v>
      </c>
      <c r="AT41" s="107">
        <v>1.4939038139</v>
      </c>
      <c r="AU41" s="106" t="s">
        <v>28</v>
      </c>
      <c r="AV41" s="106" t="s">
        <v>28</v>
      </c>
      <c r="AW41" s="106">
        <v>3</v>
      </c>
      <c r="AX41" s="106" t="s">
        <v>28</v>
      </c>
      <c r="AY41" s="106" t="s">
        <v>28</v>
      </c>
      <c r="AZ41" s="106" t="s">
        <v>28</v>
      </c>
      <c r="BA41" s="106" t="s">
        <v>28</v>
      </c>
      <c r="BB41" s="106" t="s">
        <v>28</v>
      </c>
      <c r="BC41" s="118">
        <v>-3</v>
      </c>
      <c r="BD41" s="119">
        <v>177</v>
      </c>
      <c r="BE41" s="119">
        <v>222</v>
      </c>
      <c r="BF41" s="119">
        <v>190</v>
      </c>
    </row>
    <row r="42" spans="1:93" x14ac:dyDescent="0.3">
      <c r="A42" s="10"/>
      <c r="B42" t="s">
        <v>133</v>
      </c>
      <c r="C42" s="106">
        <v>744</v>
      </c>
      <c r="D42" s="116">
        <v>14013</v>
      </c>
      <c r="E42" s="117">
        <v>49.541645492999997</v>
      </c>
      <c r="F42" s="107">
        <v>44.499991903999998</v>
      </c>
      <c r="G42" s="107">
        <v>55.154496285999997</v>
      </c>
      <c r="H42" s="107">
        <v>0.5515651962</v>
      </c>
      <c r="I42" s="109">
        <v>53.093555983999998</v>
      </c>
      <c r="J42" s="107">
        <v>49.412320635999997</v>
      </c>
      <c r="K42" s="107">
        <v>57.049044666</v>
      </c>
      <c r="L42" s="107">
        <v>0.96792169419999996</v>
      </c>
      <c r="M42" s="107">
        <v>0.86942020450000002</v>
      </c>
      <c r="N42" s="107">
        <v>1.0775829699999999</v>
      </c>
      <c r="O42" s="116">
        <v>1049</v>
      </c>
      <c r="P42" s="116">
        <v>14667</v>
      </c>
      <c r="Q42" s="117">
        <v>66.684100545000007</v>
      </c>
      <c r="R42" s="107">
        <v>60.376062386999997</v>
      </c>
      <c r="S42" s="107">
        <v>73.651197010999994</v>
      </c>
      <c r="T42" s="107">
        <v>6.7941846E-2</v>
      </c>
      <c r="U42" s="109">
        <v>71.521101793</v>
      </c>
      <c r="V42" s="107">
        <v>67.321382884000002</v>
      </c>
      <c r="W42" s="107">
        <v>75.982812334000002</v>
      </c>
      <c r="X42" s="107">
        <v>1.0969688757</v>
      </c>
      <c r="Y42" s="107">
        <v>0.99320018919999997</v>
      </c>
      <c r="Z42" s="107">
        <v>1.2115792239000001</v>
      </c>
      <c r="AA42" s="116">
        <v>1014</v>
      </c>
      <c r="AB42" s="116">
        <v>15332</v>
      </c>
      <c r="AC42" s="117">
        <v>60.933451749</v>
      </c>
      <c r="AD42" s="107">
        <v>55.132197902999998</v>
      </c>
      <c r="AE42" s="107">
        <v>67.345139197999998</v>
      </c>
      <c r="AF42" s="107">
        <v>0.32526136729999999</v>
      </c>
      <c r="AG42" s="109">
        <v>66.136185755</v>
      </c>
      <c r="AH42" s="107">
        <v>62.188238294999998</v>
      </c>
      <c r="AI42" s="107">
        <v>70.334764035000006</v>
      </c>
      <c r="AJ42" s="107">
        <v>0.95102572119999995</v>
      </c>
      <c r="AK42" s="107">
        <v>0.86048199739999998</v>
      </c>
      <c r="AL42" s="107">
        <v>1.0510968563</v>
      </c>
      <c r="AM42" s="107">
        <v>0.13889783040000001</v>
      </c>
      <c r="AN42" s="107">
        <v>0.91376281979999996</v>
      </c>
      <c r="AO42" s="107">
        <v>1.0296862879999999</v>
      </c>
      <c r="AP42" s="107">
        <v>0.8108901717</v>
      </c>
      <c r="AQ42" s="107">
        <v>3.5239208999999998E-6</v>
      </c>
      <c r="AR42" s="107">
        <v>1.3460211076999999</v>
      </c>
      <c r="AS42" s="107">
        <v>1.1871674068</v>
      </c>
      <c r="AT42" s="107">
        <v>1.5261308658999999</v>
      </c>
      <c r="AU42" s="106" t="s">
        <v>28</v>
      </c>
      <c r="AV42" s="106" t="s">
        <v>28</v>
      </c>
      <c r="AW42" s="106" t="s">
        <v>28</v>
      </c>
      <c r="AX42" s="106" t="s">
        <v>228</v>
      </c>
      <c r="AY42" s="106" t="s">
        <v>28</v>
      </c>
      <c r="AZ42" s="106" t="s">
        <v>28</v>
      </c>
      <c r="BA42" s="106" t="s">
        <v>28</v>
      </c>
      <c r="BB42" s="106" t="s">
        <v>28</v>
      </c>
      <c r="BC42" s="118" t="s">
        <v>425</v>
      </c>
      <c r="BD42" s="119">
        <v>744</v>
      </c>
      <c r="BE42" s="119">
        <v>1049</v>
      </c>
      <c r="BF42" s="119">
        <v>1014</v>
      </c>
    </row>
    <row r="43" spans="1:93" x14ac:dyDescent="0.3">
      <c r="A43" s="10"/>
      <c r="B43" t="s">
        <v>138</v>
      </c>
      <c r="C43" s="106">
        <v>152</v>
      </c>
      <c r="D43" s="116">
        <v>2664</v>
      </c>
      <c r="E43" s="117">
        <v>50.845679226000001</v>
      </c>
      <c r="F43" s="107">
        <v>42.526676367999997</v>
      </c>
      <c r="G43" s="107">
        <v>60.792032595999999</v>
      </c>
      <c r="H43" s="107">
        <v>0.94208415050000005</v>
      </c>
      <c r="I43" s="109">
        <v>57.057057057000002</v>
      </c>
      <c r="J43" s="107">
        <v>48.670723867</v>
      </c>
      <c r="K43" s="107">
        <v>66.888418772999998</v>
      </c>
      <c r="L43" s="107">
        <v>0.99339930050000003</v>
      </c>
      <c r="M43" s="107">
        <v>0.83086648070000002</v>
      </c>
      <c r="N43" s="107">
        <v>1.1877265399000001</v>
      </c>
      <c r="O43" s="116">
        <v>170</v>
      </c>
      <c r="P43" s="116">
        <v>2695</v>
      </c>
      <c r="Q43" s="117">
        <v>55.698551915000003</v>
      </c>
      <c r="R43" s="107">
        <v>46.930557841999999</v>
      </c>
      <c r="S43" s="107">
        <v>66.104662465999994</v>
      </c>
      <c r="T43" s="107">
        <v>0.3169251616</v>
      </c>
      <c r="U43" s="109">
        <v>63.079777364999998</v>
      </c>
      <c r="V43" s="107">
        <v>54.275767528000003</v>
      </c>
      <c r="W43" s="107">
        <v>73.311875513999993</v>
      </c>
      <c r="X43" s="107">
        <v>0.9162540602</v>
      </c>
      <c r="Y43" s="107">
        <v>0.77201852989999997</v>
      </c>
      <c r="Z43" s="107">
        <v>1.0874369853000001</v>
      </c>
      <c r="AA43" s="116">
        <v>186</v>
      </c>
      <c r="AB43" s="116">
        <v>2749</v>
      </c>
      <c r="AC43" s="117">
        <v>58.908994065999998</v>
      </c>
      <c r="AD43" s="107">
        <v>49.904761207</v>
      </c>
      <c r="AE43" s="107">
        <v>69.537845645999994</v>
      </c>
      <c r="AF43" s="107">
        <v>0.32092725799999999</v>
      </c>
      <c r="AG43" s="109">
        <v>67.660967624999998</v>
      </c>
      <c r="AH43" s="107">
        <v>58.603705746999999</v>
      </c>
      <c r="AI43" s="107">
        <v>78.118038467000005</v>
      </c>
      <c r="AJ43" s="107">
        <v>0.91942876949999996</v>
      </c>
      <c r="AK43" s="107">
        <v>0.77889418960000001</v>
      </c>
      <c r="AL43" s="107">
        <v>1.0853197695000001</v>
      </c>
      <c r="AM43" s="107">
        <v>0.6274359061</v>
      </c>
      <c r="AN43" s="107">
        <v>1.0576395982</v>
      </c>
      <c r="AO43" s="107">
        <v>1.3262384889000001</v>
      </c>
      <c r="AP43" s="107">
        <v>0.84343919209999996</v>
      </c>
      <c r="AQ43" s="107">
        <v>0.44870029639999998</v>
      </c>
      <c r="AR43" s="107">
        <v>1.0954431677000001</v>
      </c>
      <c r="AS43" s="107">
        <v>0.86529846229999996</v>
      </c>
      <c r="AT43" s="107">
        <v>1.3867997991000001</v>
      </c>
      <c r="AU43" s="106" t="s">
        <v>28</v>
      </c>
      <c r="AV43" s="106" t="s">
        <v>28</v>
      </c>
      <c r="AW43" s="106" t="s">
        <v>28</v>
      </c>
      <c r="AX43" s="106" t="s">
        <v>28</v>
      </c>
      <c r="AY43" s="106" t="s">
        <v>28</v>
      </c>
      <c r="AZ43" s="106" t="s">
        <v>28</v>
      </c>
      <c r="BA43" s="106" t="s">
        <v>28</v>
      </c>
      <c r="BB43" s="106" t="s">
        <v>28</v>
      </c>
      <c r="BC43" s="118" t="s">
        <v>28</v>
      </c>
      <c r="BD43" s="119">
        <v>152</v>
      </c>
      <c r="BE43" s="119">
        <v>170</v>
      </c>
      <c r="BF43" s="119">
        <v>186</v>
      </c>
    </row>
    <row r="44" spans="1:93" x14ac:dyDescent="0.3">
      <c r="A44" s="10"/>
      <c r="B44" t="s">
        <v>135</v>
      </c>
      <c r="C44" s="106">
        <v>248</v>
      </c>
      <c r="D44" s="116">
        <v>4986</v>
      </c>
      <c r="E44" s="117">
        <v>40.419259811000003</v>
      </c>
      <c r="F44" s="107">
        <v>34.794575659000003</v>
      </c>
      <c r="G44" s="107">
        <v>46.953196949000002</v>
      </c>
      <c r="H44" s="107">
        <v>2.0128837999999999E-3</v>
      </c>
      <c r="I44" s="109">
        <v>49.739269956000001</v>
      </c>
      <c r="J44" s="107">
        <v>43.918556215000002</v>
      </c>
      <c r="K44" s="107">
        <v>56.331427738000002</v>
      </c>
      <c r="L44" s="107">
        <v>0.78969275329999999</v>
      </c>
      <c r="M44" s="107">
        <v>0.67980028290000005</v>
      </c>
      <c r="N44" s="107">
        <v>0.91734978700000003</v>
      </c>
      <c r="O44" s="116">
        <v>414</v>
      </c>
      <c r="P44" s="116">
        <v>5117</v>
      </c>
      <c r="Q44" s="117">
        <v>65.330452815000001</v>
      </c>
      <c r="R44" s="107">
        <v>57.524953441000001</v>
      </c>
      <c r="S44" s="107">
        <v>74.195072046999996</v>
      </c>
      <c r="T44" s="107">
        <v>0.2671176307</v>
      </c>
      <c r="U44" s="109">
        <v>80.906781316999997</v>
      </c>
      <c r="V44" s="107">
        <v>73.476870481999995</v>
      </c>
      <c r="W44" s="107">
        <v>89.087997626000003</v>
      </c>
      <c r="X44" s="107">
        <v>1.0747010575</v>
      </c>
      <c r="Y44" s="107">
        <v>0.94629878769999998</v>
      </c>
      <c r="Z44" s="107">
        <v>1.220526094</v>
      </c>
      <c r="AA44" s="116">
        <v>403</v>
      </c>
      <c r="AB44" s="116">
        <v>5415</v>
      </c>
      <c r="AC44" s="117">
        <v>60.971057791</v>
      </c>
      <c r="AD44" s="107">
        <v>53.619282036000001</v>
      </c>
      <c r="AE44" s="107">
        <v>69.330840456000004</v>
      </c>
      <c r="AF44" s="107">
        <v>0.44932327059999999</v>
      </c>
      <c r="AG44" s="109">
        <v>74.422899353999995</v>
      </c>
      <c r="AH44" s="107">
        <v>67.500224325000005</v>
      </c>
      <c r="AI44" s="107">
        <v>82.055548756999997</v>
      </c>
      <c r="AJ44" s="107">
        <v>0.95161266170000003</v>
      </c>
      <c r="AK44" s="107">
        <v>0.83686899240000001</v>
      </c>
      <c r="AL44" s="107">
        <v>1.0820889126</v>
      </c>
      <c r="AM44" s="107">
        <v>0.41068702330000001</v>
      </c>
      <c r="AN44" s="107">
        <v>0.93327162389999996</v>
      </c>
      <c r="AO44" s="107">
        <v>1.1001725615</v>
      </c>
      <c r="AP44" s="107">
        <v>0.79169028070000003</v>
      </c>
      <c r="AQ44" s="107">
        <v>2.2152989E-7</v>
      </c>
      <c r="AR44" s="107">
        <v>1.6163198713</v>
      </c>
      <c r="AS44" s="107">
        <v>1.3478175216999999</v>
      </c>
      <c r="AT44" s="107">
        <v>1.9383112953999999</v>
      </c>
      <c r="AU44" s="106">
        <v>1</v>
      </c>
      <c r="AV44" s="106" t="s">
        <v>28</v>
      </c>
      <c r="AW44" s="106" t="s">
        <v>28</v>
      </c>
      <c r="AX44" s="106" t="s">
        <v>228</v>
      </c>
      <c r="AY44" s="106" t="s">
        <v>28</v>
      </c>
      <c r="AZ44" s="106" t="s">
        <v>28</v>
      </c>
      <c r="BA44" s="106" t="s">
        <v>28</v>
      </c>
      <c r="BB44" s="106" t="s">
        <v>28</v>
      </c>
      <c r="BC44" s="118" t="s">
        <v>436</v>
      </c>
      <c r="BD44" s="119">
        <v>248</v>
      </c>
      <c r="BE44" s="119">
        <v>414</v>
      </c>
      <c r="BF44" s="119">
        <v>403</v>
      </c>
    </row>
    <row r="45" spans="1:93" x14ac:dyDescent="0.3">
      <c r="A45" s="10"/>
      <c r="B45" t="s">
        <v>137</v>
      </c>
      <c r="C45" s="106">
        <v>306</v>
      </c>
      <c r="D45" s="116">
        <v>6643</v>
      </c>
      <c r="E45" s="117">
        <v>42.954171281000001</v>
      </c>
      <c r="F45" s="107">
        <v>37.427880303000002</v>
      </c>
      <c r="G45" s="107">
        <v>49.296428640000002</v>
      </c>
      <c r="H45" s="107">
        <v>1.26101123E-2</v>
      </c>
      <c r="I45" s="109">
        <v>46.063525515999999</v>
      </c>
      <c r="J45" s="107">
        <v>41.181031500000003</v>
      </c>
      <c r="K45" s="107">
        <v>51.524896431000002</v>
      </c>
      <c r="L45" s="107">
        <v>0.83921867809999995</v>
      </c>
      <c r="M45" s="107">
        <v>0.73124856780000003</v>
      </c>
      <c r="N45" s="107">
        <v>0.96313076099999995</v>
      </c>
      <c r="O45" s="116">
        <v>560</v>
      </c>
      <c r="P45" s="116">
        <v>7388</v>
      </c>
      <c r="Q45" s="117">
        <v>70.191509616000005</v>
      </c>
      <c r="R45" s="107">
        <v>62.605891901</v>
      </c>
      <c r="S45" s="107">
        <v>78.696235650000006</v>
      </c>
      <c r="T45" s="107">
        <v>1.37185359E-2</v>
      </c>
      <c r="U45" s="109">
        <v>75.798592311999997</v>
      </c>
      <c r="V45" s="107">
        <v>69.773628720999994</v>
      </c>
      <c r="W45" s="107">
        <v>82.343812436999997</v>
      </c>
      <c r="X45" s="107">
        <v>1.1546665661</v>
      </c>
      <c r="Y45" s="107">
        <v>1.0298814004000001</v>
      </c>
      <c r="Z45" s="107">
        <v>1.2945712761999999</v>
      </c>
      <c r="AA45" s="116">
        <v>546</v>
      </c>
      <c r="AB45" s="116">
        <v>7963</v>
      </c>
      <c r="AC45" s="117">
        <v>63.659124003999999</v>
      </c>
      <c r="AD45" s="107">
        <v>56.733488381999997</v>
      </c>
      <c r="AE45" s="107">
        <v>71.430193782000003</v>
      </c>
      <c r="AF45" s="107">
        <v>0.91254929060000001</v>
      </c>
      <c r="AG45" s="109">
        <v>68.567122944000005</v>
      </c>
      <c r="AH45" s="107">
        <v>63.050402566000002</v>
      </c>
      <c r="AI45" s="107">
        <v>74.566539743000007</v>
      </c>
      <c r="AJ45" s="107">
        <v>0.99356695839999998</v>
      </c>
      <c r="AK45" s="107">
        <v>0.88547431919999997</v>
      </c>
      <c r="AL45" s="107">
        <v>1.1148548064999999</v>
      </c>
      <c r="AM45" s="107">
        <v>0.18354851259999999</v>
      </c>
      <c r="AN45" s="107">
        <v>0.90693481809999998</v>
      </c>
      <c r="AO45" s="107">
        <v>1.0473665727000001</v>
      </c>
      <c r="AP45" s="107">
        <v>0.78533226639999998</v>
      </c>
      <c r="AQ45" s="107">
        <v>3.1856214E-9</v>
      </c>
      <c r="AR45" s="107">
        <v>1.6341022891000001</v>
      </c>
      <c r="AS45" s="107">
        <v>1.3889560591000001</v>
      </c>
      <c r="AT45" s="107">
        <v>1.9225160318000001</v>
      </c>
      <c r="AU45" s="106" t="s">
        <v>28</v>
      </c>
      <c r="AV45" s="106" t="s">
        <v>28</v>
      </c>
      <c r="AW45" s="106" t="s">
        <v>28</v>
      </c>
      <c r="AX45" s="106" t="s">
        <v>228</v>
      </c>
      <c r="AY45" s="106" t="s">
        <v>28</v>
      </c>
      <c r="AZ45" s="106" t="s">
        <v>28</v>
      </c>
      <c r="BA45" s="106" t="s">
        <v>28</v>
      </c>
      <c r="BB45" s="106" t="s">
        <v>28</v>
      </c>
      <c r="BC45" s="118" t="s">
        <v>425</v>
      </c>
      <c r="BD45" s="119">
        <v>306</v>
      </c>
      <c r="BE45" s="119">
        <v>560</v>
      </c>
      <c r="BF45" s="119">
        <v>546</v>
      </c>
    </row>
    <row r="46" spans="1:93" x14ac:dyDescent="0.3">
      <c r="A46" s="10"/>
      <c r="B46" t="s">
        <v>141</v>
      </c>
      <c r="C46" s="106">
        <v>140</v>
      </c>
      <c r="D46" s="116">
        <v>3233</v>
      </c>
      <c r="E46" s="117">
        <v>38.336854615999997</v>
      </c>
      <c r="F46" s="107">
        <v>31.873476870000001</v>
      </c>
      <c r="G46" s="107">
        <v>46.110891129999999</v>
      </c>
      <c r="H46" s="107">
        <v>2.1559960999999999E-3</v>
      </c>
      <c r="I46" s="109">
        <v>43.303433343999998</v>
      </c>
      <c r="J46" s="107">
        <v>36.692953496000001</v>
      </c>
      <c r="K46" s="107">
        <v>51.104835143000003</v>
      </c>
      <c r="L46" s="107">
        <v>0.74900768640000004</v>
      </c>
      <c r="M46" s="107">
        <v>0.62272920939999998</v>
      </c>
      <c r="N46" s="107">
        <v>0.90089320650000004</v>
      </c>
      <c r="O46" s="116">
        <v>200</v>
      </c>
      <c r="P46" s="116">
        <v>3288</v>
      </c>
      <c r="Q46" s="117">
        <v>53.644426076000002</v>
      </c>
      <c r="R46" s="107">
        <v>45.673305460999998</v>
      </c>
      <c r="S46" s="107">
        <v>63.006704243999998</v>
      </c>
      <c r="T46" s="107">
        <v>0.12764194179999999</v>
      </c>
      <c r="U46" s="109">
        <v>60.827250608</v>
      </c>
      <c r="V46" s="107">
        <v>52.955265337999997</v>
      </c>
      <c r="W46" s="107">
        <v>69.869434001000002</v>
      </c>
      <c r="X46" s="107">
        <v>0.88246321510000003</v>
      </c>
      <c r="Y46" s="107">
        <v>0.75133643750000001</v>
      </c>
      <c r="Z46" s="107">
        <v>1.0364748560999999</v>
      </c>
      <c r="AA46" s="116">
        <v>207</v>
      </c>
      <c r="AB46" s="116">
        <v>3416</v>
      </c>
      <c r="AC46" s="117">
        <v>52.372050235000003</v>
      </c>
      <c r="AD46" s="107">
        <v>44.684481685999998</v>
      </c>
      <c r="AE46" s="107">
        <v>61.382196733000001</v>
      </c>
      <c r="AF46" s="107">
        <v>1.27980635E-2</v>
      </c>
      <c r="AG46" s="109">
        <v>60.597189696000001</v>
      </c>
      <c r="AH46" s="107">
        <v>52.879810048000003</v>
      </c>
      <c r="AI46" s="107">
        <v>69.440858348000006</v>
      </c>
      <c r="AJ46" s="107">
        <v>0.81740268140000005</v>
      </c>
      <c r="AK46" s="107">
        <v>0.69741808810000006</v>
      </c>
      <c r="AL46" s="107">
        <v>0.95802955909999998</v>
      </c>
      <c r="AM46" s="107">
        <v>0.82532135230000003</v>
      </c>
      <c r="AN46" s="107">
        <v>0.97628130390000001</v>
      </c>
      <c r="AO46" s="107">
        <v>1.2082413268000001</v>
      </c>
      <c r="AP46" s="107">
        <v>0.78885332190000002</v>
      </c>
      <c r="AQ46" s="107">
        <v>4.7278516000000001E-3</v>
      </c>
      <c r="AR46" s="107">
        <v>1.3992912724</v>
      </c>
      <c r="AS46" s="107">
        <v>1.1083544347000001</v>
      </c>
      <c r="AT46" s="107">
        <v>1.7665974021999999</v>
      </c>
      <c r="AU46" s="106">
        <v>1</v>
      </c>
      <c r="AV46" s="106" t="s">
        <v>28</v>
      </c>
      <c r="AW46" s="106" t="s">
        <v>28</v>
      </c>
      <c r="AX46" s="106" t="s">
        <v>228</v>
      </c>
      <c r="AY46" s="106" t="s">
        <v>28</v>
      </c>
      <c r="AZ46" s="106" t="s">
        <v>28</v>
      </c>
      <c r="BA46" s="106" t="s">
        <v>28</v>
      </c>
      <c r="BB46" s="106" t="s">
        <v>28</v>
      </c>
      <c r="BC46" s="118" t="s">
        <v>436</v>
      </c>
      <c r="BD46" s="119">
        <v>140</v>
      </c>
      <c r="BE46" s="119">
        <v>200</v>
      </c>
      <c r="BF46" s="119">
        <v>207</v>
      </c>
    </row>
    <row r="47" spans="1:93" x14ac:dyDescent="0.3">
      <c r="A47" s="10"/>
      <c r="B47" t="s">
        <v>143</v>
      </c>
      <c r="C47" s="106">
        <v>194</v>
      </c>
      <c r="D47" s="116">
        <v>4397</v>
      </c>
      <c r="E47" s="117">
        <v>42.436559846000002</v>
      </c>
      <c r="F47" s="107">
        <v>36.087747028000003</v>
      </c>
      <c r="G47" s="107">
        <v>49.902300916999998</v>
      </c>
      <c r="H47" s="107">
        <v>2.3417002199999998E-2</v>
      </c>
      <c r="I47" s="109">
        <v>44.120991584999999</v>
      </c>
      <c r="J47" s="107">
        <v>38.329447137999999</v>
      </c>
      <c r="K47" s="107">
        <v>50.787633108000001</v>
      </c>
      <c r="L47" s="107">
        <v>0.82910582590000004</v>
      </c>
      <c r="M47" s="107">
        <v>0.70506566540000004</v>
      </c>
      <c r="N47" s="107">
        <v>0.97496801259999999</v>
      </c>
      <c r="O47" s="116">
        <v>301</v>
      </c>
      <c r="P47" s="116">
        <v>4727</v>
      </c>
      <c r="Q47" s="117">
        <v>61.777888468999997</v>
      </c>
      <c r="R47" s="107">
        <v>53.803942024000001</v>
      </c>
      <c r="S47" s="107">
        <v>70.933603750000003</v>
      </c>
      <c r="T47" s="107">
        <v>0.81905878529999998</v>
      </c>
      <c r="U47" s="109">
        <v>63.676750581999997</v>
      </c>
      <c r="V47" s="107">
        <v>56.874612665000001</v>
      </c>
      <c r="W47" s="107">
        <v>71.292416329000005</v>
      </c>
      <c r="X47" s="107">
        <v>1.0162605524999999</v>
      </c>
      <c r="Y47" s="107">
        <v>0.88508728930000002</v>
      </c>
      <c r="Z47" s="107">
        <v>1.1668741862000001</v>
      </c>
      <c r="AA47" s="116">
        <v>301</v>
      </c>
      <c r="AB47" s="116">
        <v>4998</v>
      </c>
      <c r="AC47" s="117">
        <v>57.719301835000003</v>
      </c>
      <c r="AD47" s="107">
        <v>50.273606631</v>
      </c>
      <c r="AE47" s="107">
        <v>66.267730278000002</v>
      </c>
      <c r="AF47" s="107">
        <v>0.13843931579999999</v>
      </c>
      <c r="AG47" s="109">
        <v>60.224089636000002</v>
      </c>
      <c r="AH47" s="107">
        <v>53.790775124</v>
      </c>
      <c r="AI47" s="107">
        <v>67.426821125999993</v>
      </c>
      <c r="AJ47" s="107">
        <v>0.90086051389999999</v>
      </c>
      <c r="AK47" s="107">
        <v>0.78465098609999995</v>
      </c>
      <c r="AL47" s="107">
        <v>1.034281075</v>
      </c>
      <c r="AM47" s="107">
        <v>0.46030080639999998</v>
      </c>
      <c r="AN47" s="107">
        <v>0.93430357149999999</v>
      </c>
      <c r="AO47" s="107">
        <v>1.1189945551</v>
      </c>
      <c r="AP47" s="107">
        <v>0.78009598859999996</v>
      </c>
      <c r="AQ47" s="107">
        <v>2.218818E-4</v>
      </c>
      <c r="AR47" s="107">
        <v>1.4557704181</v>
      </c>
      <c r="AS47" s="107">
        <v>1.1926929171</v>
      </c>
      <c r="AT47" s="107">
        <v>1.7768760756999999</v>
      </c>
      <c r="AU47" s="106" t="s">
        <v>28</v>
      </c>
      <c r="AV47" s="106" t="s">
        <v>28</v>
      </c>
      <c r="AW47" s="106" t="s">
        <v>28</v>
      </c>
      <c r="AX47" s="106" t="s">
        <v>228</v>
      </c>
      <c r="AY47" s="106" t="s">
        <v>28</v>
      </c>
      <c r="AZ47" s="106" t="s">
        <v>28</v>
      </c>
      <c r="BA47" s="106" t="s">
        <v>28</v>
      </c>
      <c r="BB47" s="106" t="s">
        <v>28</v>
      </c>
      <c r="BC47" s="118" t="s">
        <v>425</v>
      </c>
      <c r="BD47" s="119">
        <v>194</v>
      </c>
      <c r="BE47" s="119">
        <v>301</v>
      </c>
      <c r="BF47" s="119">
        <v>301</v>
      </c>
      <c r="BQ47" s="52"/>
      <c r="CO47" s="4"/>
    </row>
    <row r="48" spans="1:93" x14ac:dyDescent="0.3">
      <c r="A48" s="10"/>
      <c r="B48" t="s">
        <v>95</v>
      </c>
      <c r="C48" s="106">
        <v>398</v>
      </c>
      <c r="D48" s="116">
        <v>7590</v>
      </c>
      <c r="E48" s="117">
        <v>48.733855079999998</v>
      </c>
      <c r="F48" s="107">
        <v>42.961335462000001</v>
      </c>
      <c r="G48" s="107">
        <v>55.282001952999998</v>
      </c>
      <c r="H48" s="107">
        <v>0.44579467080000001</v>
      </c>
      <c r="I48" s="109">
        <v>52.437417654999997</v>
      </c>
      <c r="J48" s="107">
        <v>47.530722744000002</v>
      </c>
      <c r="K48" s="107">
        <v>57.850640839</v>
      </c>
      <c r="L48" s="107">
        <v>0.95213945970000002</v>
      </c>
      <c r="M48" s="107">
        <v>0.83935864849999997</v>
      </c>
      <c r="N48" s="107">
        <v>1.0800741166000001</v>
      </c>
      <c r="O48" s="116">
        <v>515</v>
      </c>
      <c r="P48" s="116">
        <v>8152</v>
      </c>
      <c r="Q48" s="117">
        <v>58.605954242000003</v>
      </c>
      <c r="R48" s="107">
        <v>52.149565721999998</v>
      </c>
      <c r="S48" s="107">
        <v>65.861677369000006</v>
      </c>
      <c r="T48" s="107">
        <v>0.53905660150000001</v>
      </c>
      <c r="U48" s="109">
        <v>63.174681059999998</v>
      </c>
      <c r="V48" s="107">
        <v>57.947490977999998</v>
      </c>
      <c r="W48" s="107">
        <v>68.873393129999997</v>
      </c>
      <c r="X48" s="107">
        <v>0.96408150079999999</v>
      </c>
      <c r="Y48" s="107">
        <v>0.85787241660000002</v>
      </c>
      <c r="Z48" s="107">
        <v>1.0834398243000001</v>
      </c>
      <c r="AA48" s="116">
        <v>564</v>
      </c>
      <c r="AB48" s="116">
        <v>8403</v>
      </c>
      <c r="AC48" s="117">
        <v>61.665515593999999</v>
      </c>
      <c r="AD48" s="107">
        <v>55.039851665</v>
      </c>
      <c r="AE48" s="107">
        <v>69.088772922999993</v>
      </c>
      <c r="AF48" s="107">
        <v>0.50930735429999996</v>
      </c>
      <c r="AG48" s="109">
        <v>67.118886111999998</v>
      </c>
      <c r="AH48" s="107">
        <v>61.802022768999997</v>
      </c>
      <c r="AI48" s="107">
        <v>72.893162247999996</v>
      </c>
      <c r="AJ48" s="107">
        <v>0.96245149019999998</v>
      </c>
      <c r="AK48" s="107">
        <v>0.85904069309999997</v>
      </c>
      <c r="AL48" s="107">
        <v>1.0783108162999999</v>
      </c>
      <c r="AM48" s="107">
        <v>0.49051638619999999</v>
      </c>
      <c r="AN48" s="107">
        <v>1.0522056401</v>
      </c>
      <c r="AO48" s="107">
        <v>1.2159751533000001</v>
      </c>
      <c r="AP48" s="107">
        <v>0.91049287140000001</v>
      </c>
      <c r="AQ48" s="107">
        <v>1.93494167E-2</v>
      </c>
      <c r="AR48" s="107">
        <v>1.2025716854999999</v>
      </c>
      <c r="AS48" s="107">
        <v>1.0303250695999999</v>
      </c>
      <c r="AT48" s="107">
        <v>1.4036139674000001</v>
      </c>
      <c r="AU48" s="106" t="s">
        <v>28</v>
      </c>
      <c r="AV48" s="106" t="s">
        <v>28</v>
      </c>
      <c r="AW48" s="106" t="s">
        <v>28</v>
      </c>
      <c r="AX48" s="106" t="s">
        <v>28</v>
      </c>
      <c r="AY48" s="106" t="s">
        <v>28</v>
      </c>
      <c r="AZ48" s="106" t="s">
        <v>28</v>
      </c>
      <c r="BA48" s="106" t="s">
        <v>28</v>
      </c>
      <c r="BB48" s="106" t="s">
        <v>28</v>
      </c>
      <c r="BC48" s="118" t="s">
        <v>28</v>
      </c>
      <c r="BD48" s="119">
        <v>398</v>
      </c>
      <c r="BE48" s="119">
        <v>515</v>
      </c>
      <c r="BF48" s="119">
        <v>564</v>
      </c>
    </row>
    <row r="49" spans="1:93" x14ac:dyDescent="0.3">
      <c r="A49" s="10"/>
      <c r="B49" t="s">
        <v>142</v>
      </c>
      <c r="C49" s="106">
        <v>173</v>
      </c>
      <c r="D49" s="116">
        <v>4754</v>
      </c>
      <c r="E49" s="117">
        <v>34.272587248999997</v>
      </c>
      <c r="F49" s="107">
        <v>28.947837639999999</v>
      </c>
      <c r="G49" s="107">
        <v>40.576786818000002</v>
      </c>
      <c r="H49" s="107">
        <v>3.2316002E-6</v>
      </c>
      <c r="I49" s="109">
        <v>36.390408076999996</v>
      </c>
      <c r="J49" s="107">
        <v>31.352434614</v>
      </c>
      <c r="K49" s="107">
        <v>42.237925582000003</v>
      </c>
      <c r="L49" s="107">
        <v>0.66960191540000003</v>
      </c>
      <c r="M49" s="107">
        <v>0.56556942700000001</v>
      </c>
      <c r="N49" s="107">
        <v>0.79277044289999998</v>
      </c>
      <c r="O49" s="116">
        <v>240</v>
      </c>
      <c r="P49" s="116">
        <v>4578</v>
      </c>
      <c r="Q49" s="117">
        <v>49.216514680000003</v>
      </c>
      <c r="R49" s="107">
        <v>42.391861237999997</v>
      </c>
      <c r="S49" s="107">
        <v>57.139867099</v>
      </c>
      <c r="T49" s="107">
        <v>5.5559991000000003E-3</v>
      </c>
      <c r="U49" s="109">
        <v>52.424639581000001</v>
      </c>
      <c r="V49" s="107">
        <v>46.194538213999998</v>
      </c>
      <c r="W49" s="107">
        <v>59.494973678999997</v>
      </c>
      <c r="X49" s="107">
        <v>0.80962304860000001</v>
      </c>
      <c r="Y49" s="107">
        <v>0.69735592120000001</v>
      </c>
      <c r="Z49" s="107">
        <v>0.93996402830000003</v>
      </c>
      <c r="AA49" s="116">
        <v>260</v>
      </c>
      <c r="AB49" s="116">
        <v>5111</v>
      </c>
      <c r="AC49" s="117">
        <v>48.323454247999997</v>
      </c>
      <c r="AD49" s="107">
        <v>41.792460945000002</v>
      </c>
      <c r="AE49" s="107">
        <v>55.875059225000001</v>
      </c>
      <c r="AF49" s="107">
        <v>1.4033000000000001E-4</v>
      </c>
      <c r="AG49" s="109">
        <v>50.870671102000003</v>
      </c>
      <c r="AH49" s="107">
        <v>45.04827736</v>
      </c>
      <c r="AI49" s="107">
        <v>57.445596813000002</v>
      </c>
      <c r="AJ49" s="107">
        <v>0.75421376279999996</v>
      </c>
      <c r="AK49" s="107">
        <v>0.65228054820000003</v>
      </c>
      <c r="AL49" s="107">
        <v>0.87207628930000003</v>
      </c>
      <c r="AM49" s="107">
        <v>0.85341513260000001</v>
      </c>
      <c r="AN49" s="107">
        <v>0.98185445599999999</v>
      </c>
      <c r="AO49" s="107">
        <v>1.1923708496000001</v>
      </c>
      <c r="AP49" s="107">
        <v>0.80850531790000002</v>
      </c>
      <c r="AQ49" s="107">
        <v>8.4500679999999998E-4</v>
      </c>
      <c r="AR49" s="107">
        <v>1.4360314943000001</v>
      </c>
      <c r="AS49" s="107">
        <v>1.1611058332999999</v>
      </c>
      <c r="AT49" s="107">
        <v>1.7760538215999999</v>
      </c>
      <c r="AU49" s="106">
        <v>1</v>
      </c>
      <c r="AV49" s="106" t="s">
        <v>28</v>
      </c>
      <c r="AW49" s="106">
        <v>3</v>
      </c>
      <c r="AX49" s="106" t="s">
        <v>228</v>
      </c>
      <c r="AY49" s="106" t="s">
        <v>28</v>
      </c>
      <c r="AZ49" s="106" t="s">
        <v>28</v>
      </c>
      <c r="BA49" s="106" t="s">
        <v>28</v>
      </c>
      <c r="BB49" s="106" t="s">
        <v>28</v>
      </c>
      <c r="BC49" s="118" t="s">
        <v>437</v>
      </c>
      <c r="BD49" s="119">
        <v>173</v>
      </c>
      <c r="BE49" s="119">
        <v>240</v>
      </c>
      <c r="BF49" s="119">
        <v>260</v>
      </c>
      <c r="BQ49" s="52"/>
    </row>
    <row r="50" spans="1:93" x14ac:dyDescent="0.3">
      <c r="A50" s="10"/>
      <c r="B50" t="s">
        <v>144</v>
      </c>
      <c r="C50" s="106">
        <v>205</v>
      </c>
      <c r="D50" s="116">
        <v>4005</v>
      </c>
      <c r="E50" s="117">
        <v>49.864221884999999</v>
      </c>
      <c r="F50" s="107">
        <v>42.544710913000003</v>
      </c>
      <c r="G50" s="107">
        <v>58.443001979999998</v>
      </c>
      <c r="H50" s="107">
        <v>0.74713996370000002</v>
      </c>
      <c r="I50" s="109">
        <v>51.186017477999997</v>
      </c>
      <c r="J50" s="107">
        <v>44.637601021999998</v>
      </c>
      <c r="K50" s="107">
        <v>58.695098422000001</v>
      </c>
      <c r="L50" s="107">
        <v>0.97422404210000002</v>
      </c>
      <c r="M50" s="107">
        <v>0.83121883129999996</v>
      </c>
      <c r="N50" s="107">
        <v>1.1418322692</v>
      </c>
      <c r="O50" s="116">
        <v>305</v>
      </c>
      <c r="P50" s="116">
        <v>4136</v>
      </c>
      <c r="Q50" s="117">
        <v>71.013671122999995</v>
      </c>
      <c r="R50" s="107">
        <v>61.870965173000002</v>
      </c>
      <c r="S50" s="107">
        <v>81.507399669999998</v>
      </c>
      <c r="T50" s="107">
        <v>2.7052748299999999E-2</v>
      </c>
      <c r="U50" s="109">
        <v>73.742746615000001</v>
      </c>
      <c r="V50" s="107">
        <v>65.914300968999996</v>
      </c>
      <c r="W50" s="107">
        <v>82.500953487000004</v>
      </c>
      <c r="X50" s="107">
        <v>1.1681913129999999</v>
      </c>
      <c r="Y50" s="107">
        <v>1.0177916858</v>
      </c>
      <c r="Z50" s="107">
        <v>1.3408155745000001</v>
      </c>
      <c r="AA50" s="116">
        <v>272</v>
      </c>
      <c r="AB50" s="116">
        <v>4251</v>
      </c>
      <c r="AC50" s="117">
        <v>60.947693874000002</v>
      </c>
      <c r="AD50" s="107">
        <v>52.805324177999999</v>
      </c>
      <c r="AE50" s="107">
        <v>70.345584398</v>
      </c>
      <c r="AF50" s="107">
        <v>0.4945408282</v>
      </c>
      <c r="AG50" s="109">
        <v>63.984944718999998</v>
      </c>
      <c r="AH50" s="107">
        <v>56.815407309999998</v>
      </c>
      <c r="AI50" s="107">
        <v>72.059206199000002</v>
      </c>
      <c r="AJ50" s="107">
        <v>0.95124800679999999</v>
      </c>
      <c r="AK50" s="107">
        <v>0.82416505330000001</v>
      </c>
      <c r="AL50" s="107">
        <v>1.0979266432000001</v>
      </c>
      <c r="AM50" s="107">
        <v>0.1038235884</v>
      </c>
      <c r="AN50" s="107">
        <v>0.85825296610000001</v>
      </c>
      <c r="AO50" s="107">
        <v>1.0318238856999999</v>
      </c>
      <c r="AP50" s="107">
        <v>0.71387972700000002</v>
      </c>
      <c r="AQ50" s="107">
        <v>4.1723649999999998E-4</v>
      </c>
      <c r="AR50" s="107">
        <v>1.4241407654</v>
      </c>
      <c r="AS50" s="107">
        <v>1.1702264141000001</v>
      </c>
      <c r="AT50" s="107">
        <v>1.7331491541999999</v>
      </c>
      <c r="AU50" s="106" t="s">
        <v>28</v>
      </c>
      <c r="AV50" s="106" t="s">
        <v>28</v>
      </c>
      <c r="AW50" s="106" t="s">
        <v>28</v>
      </c>
      <c r="AX50" s="106" t="s">
        <v>228</v>
      </c>
      <c r="AY50" s="106" t="s">
        <v>28</v>
      </c>
      <c r="AZ50" s="106" t="s">
        <v>28</v>
      </c>
      <c r="BA50" s="106" t="s">
        <v>28</v>
      </c>
      <c r="BB50" s="106" t="s">
        <v>28</v>
      </c>
      <c r="BC50" s="118" t="s">
        <v>425</v>
      </c>
      <c r="BD50" s="119">
        <v>205</v>
      </c>
      <c r="BE50" s="119">
        <v>305</v>
      </c>
      <c r="BF50" s="119">
        <v>272</v>
      </c>
    </row>
    <row r="51" spans="1:93" x14ac:dyDescent="0.3">
      <c r="A51" s="10"/>
      <c r="B51" t="s">
        <v>145</v>
      </c>
      <c r="C51" s="106">
        <v>50</v>
      </c>
      <c r="D51" s="116">
        <v>1840</v>
      </c>
      <c r="E51" s="117">
        <v>29.753653308000001</v>
      </c>
      <c r="F51" s="107">
        <v>22.279858970999999</v>
      </c>
      <c r="G51" s="107">
        <v>39.734537203000002</v>
      </c>
      <c r="H51" s="107">
        <v>2.3736530000000001E-4</v>
      </c>
      <c r="I51" s="109">
        <v>27.173913042999999</v>
      </c>
      <c r="J51" s="107">
        <v>20.595583692000002</v>
      </c>
      <c r="K51" s="107">
        <v>35.853392704999997</v>
      </c>
      <c r="L51" s="107">
        <v>0.58131307980000002</v>
      </c>
      <c r="M51" s="107">
        <v>0.43529355209999998</v>
      </c>
      <c r="N51" s="107">
        <v>0.77631496060000005</v>
      </c>
      <c r="O51" s="116">
        <v>93</v>
      </c>
      <c r="P51" s="116">
        <v>2064</v>
      </c>
      <c r="Q51" s="117">
        <v>49.309619783000002</v>
      </c>
      <c r="R51" s="107">
        <v>39.598375345000001</v>
      </c>
      <c r="S51" s="107">
        <v>61.402483863</v>
      </c>
      <c r="T51" s="107">
        <v>6.1442958300000003E-2</v>
      </c>
      <c r="U51" s="109">
        <v>45.058139535000002</v>
      </c>
      <c r="V51" s="107">
        <v>36.771196981999999</v>
      </c>
      <c r="W51" s="107">
        <v>55.212669290000001</v>
      </c>
      <c r="X51" s="107">
        <v>0.81115464910000001</v>
      </c>
      <c r="Y51" s="107">
        <v>0.65140243220000005</v>
      </c>
      <c r="Z51" s="107">
        <v>1.0100850599</v>
      </c>
      <c r="AA51" s="116">
        <v>107</v>
      </c>
      <c r="AB51" s="116">
        <v>2211</v>
      </c>
      <c r="AC51" s="117">
        <v>51.480175858999999</v>
      </c>
      <c r="AD51" s="107">
        <v>41.880095193999999</v>
      </c>
      <c r="AE51" s="107">
        <v>63.280861567999999</v>
      </c>
      <c r="AF51" s="107">
        <v>3.7723149099999999E-2</v>
      </c>
      <c r="AG51" s="109">
        <v>48.394391677999998</v>
      </c>
      <c r="AH51" s="107">
        <v>40.041125461</v>
      </c>
      <c r="AI51" s="107">
        <v>58.49029264</v>
      </c>
      <c r="AJ51" s="107">
        <v>0.80348265139999997</v>
      </c>
      <c r="AK51" s="107">
        <v>0.65364830959999998</v>
      </c>
      <c r="AL51" s="107">
        <v>0.98766318470000003</v>
      </c>
      <c r="AM51" s="107">
        <v>0.77219018910000004</v>
      </c>
      <c r="AN51" s="107">
        <v>1.0440189173000001</v>
      </c>
      <c r="AO51" s="107">
        <v>1.3975336478</v>
      </c>
      <c r="AP51" s="107">
        <v>0.77992791189999999</v>
      </c>
      <c r="AQ51" s="107">
        <v>5.3068357999999996E-3</v>
      </c>
      <c r="AR51" s="107">
        <v>1.6572626989000001</v>
      </c>
      <c r="AS51" s="107">
        <v>1.1618439741</v>
      </c>
      <c r="AT51" s="107">
        <v>2.3639315727999999</v>
      </c>
      <c r="AU51" s="106">
        <v>1</v>
      </c>
      <c r="AV51" s="106" t="s">
        <v>28</v>
      </c>
      <c r="AW51" s="106" t="s">
        <v>28</v>
      </c>
      <c r="AX51" s="106" t="s">
        <v>28</v>
      </c>
      <c r="AY51" s="106" t="s">
        <v>28</v>
      </c>
      <c r="AZ51" s="106" t="s">
        <v>28</v>
      </c>
      <c r="BA51" s="106" t="s">
        <v>28</v>
      </c>
      <c r="BB51" s="106" t="s">
        <v>28</v>
      </c>
      <c r="BC51" s="118">
        <v>-1</v>
      </c>
      <c r="BD51" s="119">
        <v>50</v>
      </c>
      <c r="BE51" s="119">
        <v>93</v>
      </c>
      <c r="BF51" s="119">
        <v>107</v>
      </c>
      <c r="BQ51" s="52"/>
      <c r="CC51" s="4"/>
      <c r="CO51" s="4"/>
    </row>
    <row r="52" spans="1:93" s="3" customFormat="1" x14ac:dyDescent="0.3">
      <c r="A52" s="10"/>
      <c r="B52" s="3" t="s">
        <v>80</v>
      </c>
      <c r="C52" s="112">
        <v>738</v>
      </c>
      <c r="D52" s="113">
        <v>11364</v>
      </c>
      <c r="E52" s="108">
        <v>64.220526844000005</v>
      </c>
      <c r="F52" s="114">
        <v>57.744091849999997</v>
      </c>
      <c r="G52" s="114">
        <v>71.423342821000006</v>
      </c>
      <c r="H52" s="114">
        <v>2.86911E-5</v>
      </c>
      <c r="I52" s="115">
        <v>64.941921859000004</v>
      </c>
      <c r="J52" s="114">
        <v>60.421565706000003</v>
      </c>
      <c r="K52" s="114">
        <v>69.800462225999993</v>
      </c>
      <c r="L52" s="114">
        <v>1.2547108706000001</v>
      </c>
      <c r="M52" s="114">
        <v>1.1281772872</v>
      </c>
      <c r="N52" s="114">
        <v>1.3954361487</v>
      </c>
      <c r="O52" s="113">
        <v>720</v>
      </c>
      <c r="P52" s="113">
        <v>11880</v>
      </c>
      <c r="Q52" s="108">
        <v>59.672835685000003</v>
      </c>
      <c r="R52" s="114">
        <v>53.632979951000003</v>
      </c>
      <c r="S52" s="114">
        <v>66.392867260000003</v>
      </c>
      <c r="T52" s="114">
        <v>0.73348160929999995</v>
      </c>
      <c r="U52" s="115">
        <v>60.606060606</v>
      </c>
      <c r="V52" s="114">
        <v>56.336990993999997</v>
      </c>
      <c r="W52" s="114">
        <v>65.198629131999994</v>
      </c>
      <c r="X52" s="114">
        <v>0.98163194730000003</v>
      </c>
      <c r="Y52" s="114">
        <v>0.88227492370000005</v>
      </c>
      <c r="Z52" s="114">
        <v>1.0921780209</v>
      </c>
      <c r="AA52" s="113">
        <v>884</v>
      </c>
      <c r="AB52" s="113">
        <v>11882</v>
      </c>
      <c r="AC52" s="108">
        <v>71.451147053</v>
      </c>
      <c r="AD52" s="114">
        <v>64.525206628999996</v>
      </c>
      <c r="AE52" s="114">
        <v>79.120496963999997</v>
      </c>
      <c r="AF52" s="114">
        <v>3.6111492699999997E-2</v>
      </c>
      <c r="AG52" s="115">
        <v>74.398249453000005</v>
      </c>
      <c r="AH52" s="114">
        <v>69.652019182999993</v>
      </c>
      <c r="AI52" s="114">
        <v>79.467897508999997</v>
      </c>
      <c r="AJ52" s="114">
        <v>1.115181837</v>
      </c>
      <c r="AK52" s="114">
        <v>1.0070844405999999</v>
      </c>
      <c r="AL52" s="114">
        <v>1.2348820808000001</v>
      </c>
      <c r="AM52" s="114">
        <v>5.4871599E-3</v>
      </c>
      <c r="AN52" s="114">
        <v>1.197381459</v>
      </c>
      <c r="AO52" s="114">
        <v>1.3597179762</v>
      </c>
      <c r="AP52" s="114">
        <v>1.0544262732</v>
      </c>
      <c r="AQ52" s="114">
        <v>0.27054013850000003</v>
      </c>
      <c r="AR52" s="114">
        <v>0.9291863306</v>
      </c>
      <c r="AS52" s="114">
        <v>0.81538500800000002</v>
      </c>
      <c r="AT52" s="114">
        <v>1.0588706296999999</v>
      </c>
      <c r="AU52" s="112">
        <v>1</v>
      </c>
      <c r="AV52" s="112" t="s">
        <v>28</v>
      </c>
      <c r="AW52" s="112" t="s">
        <v>28</v>
      </c>
      <c r="AX52" s="112" t="s">
        <v>28</v>
      </c>
      <c r="AY52" s="112" t="s">
        <v>28</v>
      </c>
      <c r="AZ52" s="112" t="s">
        <v>28</v>
      </c>
      <c r="BA52" s="112" t="s">
        <v>28</v>
      </c>
      <c r="BB52" s="112" t="s">
        <v>28</v>
      </c>
      <c r="BC52" s="110">
        <v>-1</v>
      </c>
      <c r="BD52" s="111">
        <v>738</v>
      </c>
      <c r="BE52" s="111">
        <v>720</v>
      </c>
      <c r="BF52" s="111">
        <v>884</v>
      </c>
      <c r="BG52" s="43"/>
      <c r="BH52" s="43"/>
      <c r="BI52" s="43"/>
      <c r="BJ52" s="43"/>
      <c r="BK52" s="43"/>
      <c r="BL52" s="43"/>
      <c r="BM52" s="43"/>
      <c r="BN52" s="43"/>
      <c r="BO52" s="43"/>
      <c r="BP52" s="43"/>
      <c r="BQ52" s="43"/>
      <c r="BR52" s="43"/>
      <c r="BS52" s="43"/>
      <c r="BT52" s="43"/>
      <c r="BU52" s="43"/>
      <c r="BV52" s="43"/>
      <c r="BW52" s="43"/>
    </row>
    <row r="53" spans="1:93" x14ac:dyDescent="0.3">
      <c r="A53" s="10"/>
      <c r="B53" t="s">
        <v>83</v>
      </c>
      <c r="C53" s="106">
        <v>689</v>
      </c>
      <c r="D53" s="116">
        <v>11313</v>
      </c>
      <c r="E53" s="117">
        <v>56.197479186000002</v>
      </c>
      <c r="F53" s="107">
        <v>50.421517882000003</v>
      </c>
      <c r="G53" s="107">
        <v>62.635097068999997</v>
      </c>
      <c r="H53" s="107">
        <v>9.1240250600000003E-2</v>
      </c>
      <c r="I53" s="109">
        <v>60.903385485999998</v>
      </c>
      <c r="J53" s="107">
        <v>56.521442702000002</v>
      </c>
      <c r="K53" s="107">
        <v>65.625047527000007</v>
      </c>
      <c r="L53" s="107">
        <v>1.0979602862</v>
      </c>
      <c r="M53" s="107">
        <v>0.98511223290000005</v>
      </c>
      <c r="N53" s="107">
        <v>1.2237354788999999</v>
      </c>
      <c r="O53" s="116">
        <v>718</v>
      </c>
      <c r="P53" s="116">
        <v>11345</v>
      </c>
      <c r="Q53" s="117">
        <v>57.378317309000003</v>
      </c>
      <c r="R53" s="107">
        <v>51.534107552999998</v>
      </c>
      <c r="S53" s="107">
        <v>63.885287892000001</v>
      </c>
      <c r="T53" s="107">
        <v>0.29204050380000002</v>
      </c>
      <c r="U53" s="109">
        <v>63.287791978999998</v>
      </c>
      <c r="V53" s="107">
        <v>58.823841743999999</v>
      </c>
      <c r="W53" s="107">
        <v>68.090496893999997</v>
      </c>
      <c r="X53" s="107">
        <v>0.94388658940000003</v>
      </c>
      <c r="Y53" s="107">
        <v>0.84774798730000001</v>
      </c>
      <c r="Z53" s="107">
        <v>1.0509277603</v>
      </c>
      <c r="AA53" s="116">
        <v>806</v>
      </c>
      <c r="AB53" s="116">
        <v>11515</v>
      </c>
      <c r="AC53" s="117">
        <v>63.9128738</v>
      </c>
      <c r="AD53" s="107">
        <v>57.567952718999997</v>
      </c>
      <c r="AE53" s="107">
        <v>70.957107980000004</v>
      </c>
      <c r="AF53" s="107">
        <v>0.96298463310000004</v>
      </c>
      <c r="AG53" s="109">
        <v>69.995657838</v>
      </c>
      <c r="AH53" s="107">
        <v>65.326411750999995</v>
      </c>
      <c r="AI53" s="107">
        <v>74.998641204999998</v>
      </c>
      <c r="AJ53" s="107">
        <v>0.99752738689999998</v>
      </c>
      <c r="AK53" s="107">
        <v>0.89849831550000003</v>
      </c>
      <c r="AL53" s="107">
        <v>1.1074710664</v>
      </c>
      <c r="AM53" s="107">
        <v>0.10345294870000001</v>
      </c>
      <c r="AN53" s="107">
        <v>1.1138854675000001</v>
      </c>
      <c r="AO53" s="107">
        <v>1.2682957419000001</v>
      </c>
      <c r="AP53" s="107">
        <v>0.97827406780000004</v>
      </c>
      <c r="AQ53" s="107">
        <v>0.75921683390000005</v>
      </c>
      <c r="AR53" s="107">
        <v>1.021012297</v>
      </c>
      <c r="AS53" s="107">
        <v>0.89388720479999995</v>
      </c>
      <c r="AT53" s="107">
        <v>1.1662166155</v>
      </c>
      <c r="AU53" s="106" t="s">
        <v>28</v>
      </c>
      <c r="AV53" s="106" t="s">
        <v>28</v>
      </c>
      <c r="AW53" s="106" t="s">
        <v>28</v>
      </c>
      <c r="AX53" s="106" t="s">
        <v>28</v>
      </c>
      <c r="AY53" s="106" t="s">
        <v>28</v>
      </c>
      <c r="AZ53" s="106" t="s">
        <v>28</v>
      </c>
      <c r="BA53" s="106" t="s">
        <v>28</v>
      </c>
      <c r="BB53" s="106" t="s">
        <v>28</v>
      </c>
      <c r="BC53" s="118" t="s">
        <v>28</v>
      </c>
      <c r="BD53" s="119">
        <v>689</v>
      </c>
      <c r="BE53" s="119">
        <v>718</v>
      </c>
      <c r="BF53" s="119">
        <v>806</v>
      </c>
    </row>
    <row r="54" spans="1:93" x14ac:dyDescent="0.3">
      <c r="A54" s="10"/>
      <c r="B54" t="s">
        <v>79</v>
      </c>
      <c r="C54" s="106">
        <v>531</v>
      </c>
      <c r="D54" s="116">
        <v>7278</v>
      </c>
      <c r="E54" s="117">
        <v>71.231255634999997</v>
      </c>
      <c r="F54" s="107">
        <v>63.434159287</v>
      </c>
      <c r="G54" s="107">
        <v>79.986742731000007</v>
      </c>
      <c r="H54" s="107">
        <v>2.2989219999999999E-8</v>
      </c>
      <c r="I54" s="109">
        <v>72.959604287000005</v>
      </c>
      <c r="J54" s="107">
        <v>67.010594236000003</v>
      </c>
      <c r="K54" s="107">
        <v>79.436750537999998</v>
      </c>
      <c r="L54" s="107">
        <v>1.3916832384</v>
      </c>
      <c r="M54" s="107">
        <v>1.2393471859</v>
      </c>
      <c r="N54" s="107">
        <v>1.5627438847999999</v>
      </c>
      <c r="O54" s="116">
        <v>486</v>
      </c>
      <c r="P54" s="116">
        <v>8267</v>
      </c>
      <c r="Q54" s="117">
        <v>56.974976319</v>
      </c>
      <c r="R54" s="107">
        <v>50.599069438999997</v>
      </c>
      <c r="S54" s="107">
        <v>64.154300910000003</v>
      </c>
      <c r="T54" s="107">
        <v>0.28451999610000001</v>
      </c>
      <c r="U54" s="109">
        <v>58.787952099000002</v>
      </c>
      <c r="V54" s="107">
        <v>53.786965768000002</v>
      </c>
      <c r="W54" s="107">
        <v>64.253918447000004</v>
      </c>
      <c r="X54" s="107">
        <v>0.93725153679999995</v>
      </c>
      <c r="Y54" s="107">
        <v>0.83236639410000002</v>
      </c>
      <c r="Z54" s="107">
        <v>1.0553530867000001</v>
      </c>
      <c r="AA54" s="116">
        <v>686</v>
      </c>
      <c r="AB54" s="116">
        <v>9783</v>
      </c>
      <c r="AC54" s="117">
        <v>68.525263398999996</v>
      </c>
      <c r="AD54" s="107">
        <v>61.485268439000002</v>
      </c>
      <c r="AE54" s="107">
        <v>76.371329963999997</v>
      </c>
      <c r="AF54" s="107">
        <v>0.22433296029999999</v>
      </c>
      <c r="AG54" s="109">
        <v>70.121639579000004</v>
      </c>
      <c r="AH54" s="107">
        <v>65.065839302000001</v>
      </c>
      <c r="AI54" s="107">
        <v>75.570289877999997</v>
      </c>
      <c r="AJ54" s="107">
        <v>1.0695157778</v>
      </c>
      <c r="AK54" s="107">
        <v>0.95963826240000005</v>
      </c>
      <c r="AL54" s="107">
        <v>1.1919741467</v>
      </c>
      <c r="AM54" s="107">
        <v>1.0930946699999999E-2</v>
      </c>
      <c r="AN54" s="107">
        <v>1.2027256144</v>
      </c>
      <c r="AO54" s="107">
        <v>1.3864594151</v>
      </c>
      <c r="AP54" s="107">
        <v>1.0433402433000001</v>
      </c>
      <c r="AQ54" s="107">
        <v>3.0978424000000001E-3</v>
      </c>
      <c r="AR54" s="107">
        <v>0.79985921650000003</v>
      </c>
      <c r="AS54" s="107">
        <v>0.68983858789999997</v>
      </c>
      <c r="AT54" s="107">
        <v>0.92742675949999998</v>
      </c>
      <c r="AU54" s="106">
        <v>1</v>
      </c>
      <c r="AV54" s="106" t="s">
        <v>28</v>
      </c>
      <c r="AW54" s="106" t="s">
        <v>28</v>
      </c>
      <c r="AX54" s="106" t="s">
        <v>228</v>
      </c>
      <c r="AY54" s="106" t="s">
        <v>28</v>
      </c>
      <c r="AZ54" s="106" t="s">
        <v>28</v>
      </c>
      <c r="BA54" s="106" t="s">
        <v>28</v>
      </c>
      <c r="BB54" s="106" t="s">
        <v>28</v>
      </c>
      <c r="BC54" s="118" t="s">
        <v>436</v>
      </c>
      <c r="BD54" s="119">
        <v>531</v>
      </c>
      <c r="BE54" s="119">
        <v>486</v>
      </c>
      <c r="BF54" s="119">
        <v>686</v>
      </c>
    </row>
    <row r="55" spans="1:93" x14ac:dyDescent="0.3">
      <c r="A55" s="10"/>
      <c r="B55" t="s">
        <v>84</v>
      </c>
      <c r="C55" s="106">
        <v>443</v>
      </c>
      <c r="D55" s="116">
        <v>8669</v>
      </c>
      <c r="E55" s="117">
        <v>47.809917495000001</v>
      </c>
      <c r="F55" s="107">
        <v>42.330613548000002</v>
      </c>
      <c r="G55" s="107">
        <v>53.998466340999997</v>
      </c>
      <c r="H55" s="107">
        <v>0.27224731029999999</v>
      </c>
      <c r="I55" s="109">
        <v>51.101626484999997</v>
      </c>
      <c r="J55" s="107">
        <v>46.557850076999998</v>
      </c>
      <c r="K55" s="107">
        <v>56.088849144000001</v>
      </c>
      <c r="L55" s="107">
        <v>0.93408799570000001</v>
      </c>
      <c r="M55" s="107">
        <v>0.82703589619999995</v>
      </c>
      <c r="N55" s="107">
        <v>1.054996993</v>
      </c>
      <c r="O55" s="116">
        <v>451</v>
      </c>
      <c r="P55" s="116">
        <v>9114</v>
      </c>
      <c r="Q55" s="117">
        <v>46.658182816999997</v>
      </c>
      <c r="R55" s="107">
        <v>41.341439954000002</v>
      </c>
      <c r="S55" s="107">
        <v>52.658688865999999</v>
      </c>
      <c r="T55" s="107">
        <v>1.81853E-5</v>
      </c>
      <c r="U55" s="109">
        <v>49.484309852999999</v>
      </c>
      <c r="V55" s="107">
        <v>45.121757004000003</v>
      </c>
      <c r="W55" s="107">
        <v>54.268651847999998</v>
      </c>
      <c r="X55" s="107">
        <v>0.76753789780000004</v>
      </c>
      <c r="Y55" s="107">
        <v>0.6800762481</v>
      </c>
      <c r="Z55" s="107">
        <v>0.86624760999999995</v>
      </c>
      <c r="AA55" s="116">
        <v>475</v>
      </c>
      <c r="AB55" s="116">
        <v>9921</v>
      </c>
      <c r="AC55" s="117">
        <v>45.851788165999999</v>
      </c>
      <c r="AD55" s="107">
        <v>40.701656784000001</v>
      </c>
      <c r="AE55" s="107">
        <v>51.653584746999996</v>
      </c>
      <c r="AF55" s="107">
        <v>3.7139422000000001E-8</v>
      </c>
      <c r="AG55" s="109">
        <v>47.878238080999999</v>
      </c>
      <c r="AH55" s="107">
        <v>43.760507971999999</v>
      </c>
      <c r="AI55" s="107">
        <v>52.383434012000002</v>
      </c>
      <c r="AJ55" s="107">
        <v>0.71563695569999997</v>
      </c>
      <c r="AK55" s="107">
        <v>0.63525569920000002</v>
      </c>
      <c r="AL55" s="107">
        <v>0.80618915020000004</v>
      </c>
      <c r="AM55" s="107">
        <v>0.82253430230000002</v>
      </c>
      <c r="AN55" s="107">
        <v>0.98271697260000002</v>
      </c>
      <c r="AO55" s="107">
        <v>1.1444414684999999</v>
      </c>
      <c r="AP55" s="107">
        <v>0.84384625589999995</v>
      </c>
      <c r="AQ55" s="107">
        <v>0.75686761930000002</v>
      </c>
      <c r="AR55" s="107">
        <v>0.97591013039999996</v>
      </c>
      <c r="AS55" s="107">
        <v>0.83630871200000001</v>
      </c>
      <c r="AT55" s="107">
        <v>1.1388146133999999</v>
      </c>
      <c r="AU55" s="106" t="s">
        <v>28</v>
      </c>
      <c r="AV55" s="106">
        <v>2</v>
      </c>
      <c r="AW55" s="106">
        <v>3</v>
      </c>
      <c r="AX55" s="106" t="s">
        <v>28</v>
      </c>
      <c r="AY55" s="106" t="s">
        <v>28</v>
      </c>
      <c r="AZ55" s="106" t="s">
        <v>28</v>
      </c>
      <c r="BA55" s="106" t="s">
        <v>28</v>
      </c>
      <c r="BB55" s="106" t="s">
        <v>28</v>
      </c>
      <c r="BC55" s="118" t="s">
        <v>438</v>
      </c>
      <c r="BD55" s="119">
        <v>443</v>
      </c>
      <c r="BE55" s="119">
        <v>451</v>
      </c>
      <c r="BF55" s="119">
        <v>475</v>
      </c>
    </row>
    <row r="56" spans="1:93" x14ac:dyDescent="0.3">
      <c r="A56" s="10"/>
      <c r="B56" t="s">
        <v>81</v>
      </c>
      <c r="C56" s="106">
        <v>467</v>
      </c>
      <c r="D56" s="116">
        <v>7593</v>
      </c>
      <c r="E56" s="117">
        <v>56.330278446000001</v>
      </c>
      <c r="F56" s="107">
        <v>49.946886976999998</v>
      </c>
      <c r="G56" s="107">
        <v>63.529490263</v>
      </c>
      <c r="H56" s="107">
        <v>0.11842904780000001</v>
      </c>
      <c r="I56" s="109">
        <v>61.504016858</v>
      </c>
      <c r="J56" s="107">
        <v>56.171312374999999</v>
      </c>
      <c r="K56" s="107">
        <v>67.342989325000005</v>
      </c>
      <c r="L56" s="107">
        <v>1.1005548566000001</v>
      </c>
      <c r="M56" s="107">
        <v>0.97583911440000004</v>
      </c>
      <c r="N56" s="107">
        <v>1.2412097182999999</v>
      </c>
      <c r="O56" s="116">
        <v>458</v>
      </c>
      <c r="P56" s="116">
        <v>7662</v>
      </c>
      <c r="Q56" s="117">
        <v>54.378305709000003</v>
      </c>
      <c r="R56" s="107">
        <v>48.183669373999997</v>
      </c>
      <c r="S56" s="107">
        <v>61.369342977999999</v>
      </c>
      <c r="T56" s="107">
        <v>7.0902858499999999E-2</v>
      </c>
      <c r="U56" s="109">
        <v>59.775515531000003</v>
      </c>
      <c r="V56" s="107">
        <v>54.544290168000003</v>
      </c>
      <c r="W56" s="107">
        <v>65.508456448999993</v>
      </c>
      <c r="X56" s="107">
        <v>0.8945357048</v>
      </c>
      <c r="Y56" s="107">
        <v>0.7926325045</v>
      </c>
      <c r="Z56" s="107">
        <v>1.0095398846000001</v>
      </c>
      <c r="AA56" s="116">
        <v>511</v>
      </c>
      <c r="AB56" s="116">
        <v>7742</v>
      </c>
      <c r="AC56" s="117">
        <v>59.562551964000001</v>
      </c>
      <c r="AD56" s="107">
        <v>52.979492641</v>
      </c>
      <c r="AE56" s="107">
        <v>66.963600811000006</v>
      </c>
      <c r="AF56" s="107">
        <v>0.22204944569999999</v>
      </c>
      <c r="AG56" s="109">
        <v>66.003616636999993</v>
      </c>
      <c r="AH56" s="107">
        <v>60.521933472000001</v>
      </c>
      <c r="AI56" s="107">
        <v>71.981795016000007</v>
      </c>
      <c r="AJ56" s="107">
        <v>0.92962924820000004</v>
      </c>
      <c r="AK56" s="107">
        <v>0.82688340719999998</v>
      </c>
      <c r="AL56" s="107">
        <v>1.0451419528999999</v>
      </c>
      <c r="AM56" s="107">
        <v>0.23639528630000001</v>
      </c>
      <c r="AN56" s="107">
        <v>1.0953366639</v>
      </c>
      <c r="AO56" s="107">
        <v>1.2735361907</v>
      </c>
      <c r="AP56" s="107">
        <v>0.94207170240000004</v>
      </c>
      <c r="AQ56" s="107">
        <v>0.65185817589999995</v>
      </c>
      <c r="AR56" s="107">
        <v>0.96534771720000001</v>
      </c>
      <c r="AS56" s="107">
        <v>0.82822652029999999</v>
      </c>
      <c r="AT56" s="107">
        <v>1.1251707017999999</v>
      </c>
      <c r="AU56" s="106" t="s">
        <v>28</v>
      </c>
      <c r="AV56" s="106" t="s">
        <v>28</v>
      </c>
      <c r="AW56" s="106" t="s">
        <v>28</v>
      </c>
      <c r="AX56" s="106" t="s">
        <v>28</v>
      </c>
      <c r="AY56" s="106" t="s">
        <v>28</v>
      </c>
      <c r="AZ56" s="106" t="s">
        <v>28</v>
      </c>
      <c r="BA56" s="106" t="s">
        <v>28</v>
      </c>
      <c r="BB56" s="106" t="s">
        <v>28</v>
      </c>
      <c r="BC56" s="118" t="s">
        <v>28</v>
      </c>
      <c r="BD56" s="119">
        <v>467</v>
      </c>
      <c r="BE56" s="119">
        <v>458</v>
      </c>
      <c r="BF56" s="119">
        <v>511</v>
      </c>
    </row>
    <row r="57" spans="1:93" x14ac:dyDescent="0.3">
      <c r="A57" s="10"/>
      <c r="B57" t="s">
        <v>82</v>
      </c>
      <c r="C57" s="106">
        <v>421</v>
      </c>
      <c r="D57" s="116">
        <v>5489</v>
      </c>
      <c r="E57" s="117">
        <v>72.675232762999997</v>
      </c>
      <c r="F57" s="107">
        <v>64.177322601</v>
      </c>
      <c r="G57" s="107">
        <v>82.298376484000002</v>
      </c>
      <c r="H57" s="107">
        <v>3.2809840000000003E-8</v>
      </c>
      <c r="I57" s="109">
        <v>76.698852250000002</v>
      </c>
      <c r="J57" s="107">
        <v>69.711405705999994</v>
      </c>
      <c r="K57" s="107">
        <v>84.386677860000006</v>
      </c>
      <c r="L57" s="107">
        <v>1.4198949938000001</v>
      </c>
      <c r="M57" s="107">
        <v>1.2538667661</v>
      </c>
      <c r="N57" s="107">
        <v>1.607907513</v>
      </c>
      <c r="O57" s="116">
        <v>399</v>
      </c>
      <c r="P57" s="116">
        <v>5954</v>
      </c>
      <c r="Q57" s="117">
        <v>62.734819105</v>
      </c>
      <c r="R57" s="107">
        <v>55.306322577000003</v>
      </c>
      <c r="S57" s="107">
        <v>71.161077880999997</v>
      </c>
      <c r="T57" s="107">
        <v>0.62421145040000003</v>
      </c>
      <c r="U57" s="109">
        <v>67.013772254000003</v>
      </c>
      <c r="V57" s="107">
        <v>60.750616307999998</v>
      </c>
      <c r="W57" s="107">
        <v>73.922635597999999</v>
      </c>
      <c r="X57" s="107">
        <v>1.0320022826999999</v>
      </c>
      <c r="Y57" s="107">
        <v>0.90980179689999996</v>
      </c>
      <c r="Z57" s="107">
        <v>1.1706161882999999</v>
      </c>
      <c r="AA57" s="116">
        <v>506</v>
      </c>
      <c r="AB57" s="116">
        <v>6399</v>
      </c>
      <c r="AC57" s="117">
        <v>72.172524574999997</v>
      </c>
      <c r="AD57" s="107">
        <v>64.171210174999999</v>
      </c>
      <c r="AE57" s="107">
        <v>81.171498704000001</v>
      </c>
      <c r="AF57" s="107">
        <v>4.7038395199999999E-2</v>
      </c>
      <c r="AG57" s="109">
        <v>79.074855446000001</v>
      </c>
      <c r="AH57" s="107">
        <v>72.476611818999999</v>
      </c>
      <c r="AI57" s="107">
        <v>86.273800704999999</v>
      </c>
      <c r="AJ57" s="107">
        <v>1.1264408180000001</v>
      </c>
      <c r="AK57" s="107">
        <v>1.001559401</v>
      </c>
      <c r="AL57" s="107">
        <v>1.2668933218</v>
      </c>
      <c r="AM57" s="107">
        <v>7.6601805600000003E-2</v>
      </c>
      <c r="AN57" s="107">
        <v>1.1504380757999999</v>
      </c>
      <c r="AO57" s="107">
        <v>1.3434760968999999</v>
      </c>
      <c r="AP57" s="107">
        <v>0.98513681720000001</v>
      </c>
      <c r="AQ57" s="107">
        <v>7.2232440800000006E-2</v>
      </c>
      <c r="AR57" s="107">
        <v>0.86322144040000004</v>
      </c>
      <c r="AS57" s="107">
        <v>0.73532067349999997</v>
      </c>
      <c r="AT57" s="107">
        <v>1.0133691082</v>
      </c>
      <c r="AU57" s="106">
        <v>1</v>
      </c>
      <c r="AV57" s="106" t="s">
        <v>28</v>
      </c>
      <c r="AW57" s="106" t="s">
        <v>28</v>
      </c>
      <c r="AX57" s="106" t="s">
        <v>28</v>
      </c>
      <c r="AY57" s="106" t="s">
        <v>28</v>
      </c>
      <c r="AZ57" s="106" t="s">
        <v>28</v>
      </c>
      <c r="BA57" s="106" t="s">
        <v>28</v>
      </c>
      <c r="BB57" s="106" t="s">
        <v>28</v>
      </c>
      <c r="BC57" s="118">
        <v>-1</v>
      </c>
      <c r="BD57" s="119">
        <v>421</v>
      </c>
      <c r="BE57" s="119">
        <v>399</v>
      </c>
      <c r="BF57" s="119">
        <v>506</v>
      </c>
    </row>
    <row r="58" spans="1:93" x14ac:dyDescent="0.3">
      <c r="A58" s="10"/>
      <c r="B58" t="s">
        <v>86</v>
      </c>
      <c r="C58" s="106">
        <v>271</v>
      </c>
      <c r="D58" s="116">
        <v>4116</v>
      </c>
      <c r="E58" s="117">
        <v>57.943128917000003</v>
      </c>
      <c r="F58" s="107">
        <v>50.168695851000003</v>
      </c>
      <c r="G58" s="107">
        <v>66.922333373000001</v>
      </c>
      <c r="H58" s="107">
        <v>9.1503380499999995E-2</v>
      </c>
      <c r="I58" s="109">
        <v>65.840621963000004</v>
      </c>
      <c r="J58" s="107">
        <v>58.450349641999999</v>
      </c>
      <c r="K58" s="107">
        <v>74.165296307000006</v>
      </c>
      <c r="L58" s="107">
        <v>1.1320659811</v>
      </c>
      <c r="M58" s="107">
        <v>0.9801727133</v>
      </c>
      <c r="N58" s="107">
        <v>1.3074975135</v>
      </c>
      <c r="O58" s="116">
        <v>262</v>
      </c>
      <c r="P58" s="116">
        <v>4042</v>
      </c>
      <c r="Q58" s="117">
        <v>56.684146683000002</v>
      </c>
      <c r="R58" s="107">
        <v>49.002735221999998</v>
      </c>
      <c r="S58" s="107">
        <v>65.569655870999995</v>
      </c>
      <c r="T58" s="107">
        <v>0.34664851159999999</v>
      </c>
      <c r="U58" s="109">
        <v>64.819396338000004</v>
      </c>
      <c r="V58" s="107">
        <v>57.427191198999999</v>
      </c>
      <c r="W58" s="107">
        <v>73.163148918000005</v>
      </c>
      <c r="X58" s="107">
        <v>0.93246732210000005</v>
      </c>
      <c r="Y58" s="107">
        <v>0.80610632709999996</v>
      </c>
      <c r="Z58" s="107">
        <v>1.0786360031</v>
      </c>
      <c r="AA58" s="116">
        <v>393</v>
      </c>
      <c r="AB58" s="116">
        <v>3994</v>
      </c>
      <c r="AC58" s="117">
        <v>86.160051807000002</v>
      </c>
      <c r="AD58" s="107">
        <v>75.848617782000005</v>
      </c>
      <c r="AE58" s="107">
        <v>97.873300060999995</v>
      </c>
      <c r="AF58" s="107">
        <v>5.2486650000000003E-6</v>
      </c>
      <c r="AG58" s="109">
        <v>98.397596394999994</v>
      </c>
      <c r="AH58" s="107">
        <v>89.134750229999995</v>
      </c>
      <c r="AI58" s="107">
        <v>108.62303368000001</v>
      </c>
      <c r="AJ58" s="107">
        <v>1.3447527269999999</v>
      </c>
      <c r="AK58" s="107">
        <v>1.1838158573999999</v>
      </c>
      <c r="AL58" s="107">
        <v>1.5275685703999999</v>
      </c>
      <c r="AM58" s="107">
        <v>4.2138257999999998E-6</v>
      </c>
      <c r="AN58" s="107">
        <v>1.5200026258999999</v>
      </c>
      <c r="AO58" s="107">
        <v>1.8168337964000001</v>
      </c>
      <c r="AP58" s="107">
        <v>1.2716672199000001</v>
      </c>
      <c r="AQ58" s="107">
        <v>0.82128370439999998</v>
      </c>
      <c r="AR58" s="107">
        <v>0.97827210480000004</v>
      </c>
      <c r="AS58" s="107">
        <v>0.80850608940000002</v>
      </c>
      <c r="AT58" s="107">
        <v>1.1836847286000001</v>
      </c>
      <c r="AU58" s="106" t="s">
        <v>28</v>
      </c>
      <c r="AV58" s="106" t="s">
        <v>28</v>
      </c>
      <c r="AW58" s="106">
        <v>3</v>
      </c>
      <c r="AX58" s="106" t="s">
        <v>28</v>
      </c>
      <c r="AY58" s="106" t="s">
        <v>229</v>
      </c>
      <c r="AZ58" s="106" t="s">
        <v>28</v>
      </c>
      <c r="BA58" s="106" t="s">
        <v>28</v>
      </c>
      <c r="BB58" s="106" t="s">
        <v>28</v>
      </c>
      <c r="BC58" s="118" t="s">
        <v>267</v>
      </c>
      <c r="BD58" s="119">
        <v>271</v>
      </c>
      <c r="BE58" s="119">
        <v>262</v>
      </c>
      <c r="BF58" s="119">
        <v>393</v>
      </c>
    </row>
    <row r="59" spans="1:93" x14ac:dyDescent="0.3">
      <c r="A59" s="10"/>
      <c r="B59" t="s">
        <v>89</v>
      </c>
      <c r="C59" s="106">
        <v>247</v>
      </c>
      <c r="D59" s="116">
        <v>4319</v>
      </c>
      <c r="E59" s="117">
        <v>51.510892681999998</v>
      </c>
      <c r="F59" s="107">
        <v>44.422517855999999</v>
      </c>
      <c r="G59" s="107">
        <v>59.730339317999999</v>
      </c>
      <c r="H59" s="107">
        <v>0.93273449210000003</v>
      </c>
      <c r="I59" s="109">
        <v>57.189164157999997</v>
      </c>
      <c r="J59" s="107">
        <v>50.483922573999997</v>
      </c>
      <c r="K59" s="107">
        <v>64.784991546000001</v>
      </c>
      <c r="L59" s="107">
        <v>1.0063959325</v>
      </c>
      <c r="M59" s="107">
        <v>0.86790655250000004</v>
      </c>
      <c r="N59" s="107">
        <v>1.1669836691</v>
      </c>
      <c r="O59" s="116">
        <v>261</v>
      </c>
      <c r="P59" s="116">
        <v>4256</v>
      </c>
      <c r="Q59" s="117">
        <v>55.145738543999997</v>
      </c>
      <c r="R59" s="107">
        <v>47.694175383999998</v>
      </c>
      <c r="S59" s="107">
        <v>63.761506621999999</v>
      </c>
      <c r="T59" s="107">
        <v>0.18834146700000001</v>
      </c>
      <c r="U59" s="109">
        <v>61.325187970000002</v>
      </c>
      <c r="V59" s="107">
        <v>54.318883575999998</v>
      </c>
      <c r="W59" s="107">
        <v>69.235198369000003</v>
      </c>
      <c r="X59" s="107">
        <v>0.90716015240000003</v>
      </c>
      <c r="Y59" s="107">
        <v>0.78458021509999998</v>
      </c>
      <c r="Z59" s="107">
        <v>1.0488915298000001</v>
      </c>
      <c r="AA59" s="116">
        <v>291</v>
      </c>
      <c r="AB59" s="116">
        <v>4154</v>
      </c>
      <c r="AC59" s="117">
        <v>62.995003767</v>
      </c>
      <c r="AD59" s="107">
        <v>54.773612921000002</v>
      </c>
      <c r="AE59" s="107">
        <v>72.450406099000006</v>
      </c>
      <c r="AF59" s="107">
        <v>0.81232299450000001</v>
      </c>
      <c r="AG59" s="109">
        <v>70.052961001</v>
      </c>
      <c r="AH59" s="107">
        <v>62.449386842999999</v>
      </c>
      <c r="AI59" s="107">
        <v>78.582314304999997</v>
      </c>
      <c r="AJ59" s="107">
        <v>0.98320162680000001</v>
      </c>
      <c r="AK59" s="107">
        <v>0.85488534189999998</v>
      </c>
      <c r="AL59" s="107">
        <v>1.1307778852999999</v>
      </c>
      <c r="AM59" s="107">
        <v>0.16335065809999999</v>
      </c>
      <c r="AN59" s="107">
        <v>1.1423367503999999</v>
      </c>
      <c r="AO59" s="107">
        <v>1.3773969021000001</v>
      </c>
      <c r="AP59" s="107">
        <v>0.9473908714</v>
      </c>
      <c r="AQ59" s="107">
        <v>0.48935387749999998</v>
      </c>
      <c r="AR59" s="107">
        <v>1.0705646063000001</v>
      </c>
      <c r="AS59" s="107">
        <v>0.88238747470000001</v>
      </c>
      <c r="AT59" s="107">
        <v>1.2988722179000001</v>
      </c>
      <c r="AU59" s="106" t="s">
        <v>28</v>
      </c>
      <c r="AV59" s="106" t="s">
        <v>28</v>
      </c>
      <c r="AW59" s="106" t="s">
        <v>28</v>
      </c>
      <c r="AX59" s="106" t="s">
        <v>28</v>
      </c>
      <c r="AY59" s="106" t="s">
        <v>28</v>
      </c>
      <c r="AZ59" s="106" t="s">
        <v>28</v>
      </c>
      <c r="BA59" s="106" t="s">
        <v>28</v>
      </c>
      <c r="BB59" s="106" t="s">
        <v>28</v>
      </c>
      <c r="BC59" s="118" t="s">
        <v>28</v>
      </c>
      <c r="BD59" s="119">
        <v>247</v>
      </c>
      <c r="BE59" s="119">
        <v>261</v>
      </c>
      <c r="BF59" s="119">
        <v>291</v>
      </c>
    </row>
    <row r="60" spans="1:93" x14ac:dyDescent="0.3">
      <c r="A60" s="10"/>
      <c r="B60" t="s">
        <v>87</v>
      </c>
      <c r="C60" s="106">
        <v>493</v>
      </c>
      <c r="D60" s="116">
        <v>9289</v>
      </c>
      <c r="E60" s="117">
        <v>47.822000273</v>
      </c>
      <c r="F60" s="107">
        <v>42.450331962999996</v>
      </c>
      <c r="G60" s="107">
        <v>53.873399908000003</v>
      </c>
      <c r="H60" s="107">
        <v>0.26380626150000003</v>
      </c>
      <c r="I60" s="109">
        <v>53.073527829</v>
      </c>
      <c r="J60" s="107">
        <v>48.589425808000001</v>
      </c>
      <c r="K60" s="107">
        <v>57.971447683000001</v>
      </c>
      <c r="L60" s="107">
        <v>0.93432406339999996</v>
      </c>
      <c r="M60" s="107">
        <v>0.82937489909999995</v>
      </c>
      <c r="N60" s="107">
        <v>1.0525535031</v>
      </c>
      <c r="O60" s="116">
        <v>465</v>
      </c>
      <c r="P60" s="116">
        <v>9518</v>
      </c>
      <c r="Q60" s="117">
        <v>43.537753576</v>
      </c>
      <c r="R60" s="107">
        <v>38.564477767</v>
      </c>
      <c r="S60" s="107">
        <v>49.152383131000001</v>
      </c>
      <c r="T60" s="107">
        <v>6.9109832000000001E-8</v>
      </c>
      <c r="U60" s="109">
        <v>48.854801428999998</v>
      </c>
      <c r="V60" s="107">
        <v>44.610154367</v>
      </c>
      <c r="W60" s="107">
        <v>53.503325791000002</v>
      </c>
      <c r="X60" s="107">
        <v>0.71620611509999998</v>
      </c>
      <c r="Y60" s="107">
        <v>0.63439457789999998</v>
      </c>
      <c r="Z60" s="107">
        <v>0.80856806979999996</v>
      </c>
      <c r="AA60" s="116">
        <v>768</v>
      </c>
      <c r="AB60" s="116">
        <v>9914</v>
      </c>
      <c r="AC60" s="117">
        <v>68.81638409</v>
      </c>
      <c r="AD60" s="107">
        <v>61.861620758000001</v>
      </c>
      <c r="AE60" s="107">
        <v>76.553033386999999</v>
      </c>
      <c r="AF60" s="107">
        <v>0.18873783960000001</v>
      </c>
      <c r="AG60" s="109">
        <v>77.466209401</v>
      </c>
      <c r="AH60" s="107">
        <v>72.176732193000007</v>
      </c>
      <c r="AI60" s="107">
        <v>83.143326340000002</v>
      </c>
      <c r="AJ60" s="107">
        <v>1.0740594769</v>
      </c>
      <c r="AK60" s="107">
        <v>0.96551222370000001</v>
      </c>
      <c r="AL60" s="107">
        <v>1.1948101034</v>
      </c>
      <c r="AM60" s="107">
        <v>3.4708180000000001E-10</v>
      </c>
      <c r="AN60" s="107">
        <v>1.5806140288999999</v>
      </c>
      <c r="AO60" s="107">
        <v>1.8235462340999999</v>
      </c>
      <c r="AP60" s="107">
        <v>1.370045169</v>
      </c>
      <c r="AQ60" s="107">
        <v>0.2279797569</v>
      </c>
      <c r="AR60" s="107">
        <v>0.91041264119999998</v>
      </c>
      <c r="AS60" s="107">
        <v>0.78157405120000001</v>
      </c>
      <c r="AT60" s="107">
        <v>1.0604896311000001</v>
      </c>
      <c r="AU60" s="106" t="s">
        <v>28</v>
      </c>
      <c r="AV60" s="106">
        <v>2</v>
      </c>
      <c r="AW60" s="106" t="s">
        <v>28</v>
      </c>
      <c r="AX60" s="106" t="s">
        <v>28</v>
      </c>
      <c r="AY60" s="106" t="s">
        <v>229</v>
      </c>
      <c r="AZ60" s="106" t="s">
        <v>28</v>
      </c>
      <c r="BA60" s="106" t="s">
        <v>28</v>
      </c>
      <c r="BB60" s="106" t="s">
        <v>28</v>
      </c>
      <c r="BC60" s="118" t="s">
        <v>430</v>
      </c>
      <c r="BD60" s="119">
        <v>493</v>
      </c>
      <c r="BE60" s="119">
        <v>465</v>
      </c>
      <c r="BF60" s="119">
        <v>768</v>
      </c>
    </row>
    <row r="61" spans="1:93" x14ac:dyDescent="0.3">
      <c r="A61" s="10"/>
      <c r="B61" t="s">
        <v>85</v>
      </c>
      <c r="C61" s="106">
        <v>494</v>
      </c>
      <c r="D61" s="116">
        <v>10624</v>
      </c>
      <c r="E61" s="117">
        <v>43.458075133000001</v>
      </c>
      <c r="F61" s="107">
        <v>38.617523310000003</v>
      </c>
      <c r="G61" s="107">
        <v>48.905370732999998</v>
      </c>
      <c r="H61" s="107">
        <v>6.6147858999999996E-3</v>
      </c>
      <c r="I61" s="109">
        <v>46.498493975999999</v>
      </c>
      <c r="J61" s="107">
        <v>42.573712094999998</v>
      </c>
      <c r="K61" s="107">
        <v>50.785093328000002</v>
      </c>
      <c r="L61" s="107">
        <v>0.84906371780000001</v>
      </c>
      <c r="M61" s="107">
        <v>0.75449126119999999</v>
      </c>
      <c r="N61" s="107">
        <v>0.95549045300000002</v>
      </c>
      <c r="O61" s="116">
        <v>588</v>
      </c>
      <c r="P61" s="116">
        <v>10600</v>
      </c>
      <c r="Q61" s="117">
        <v>51.864185202999998</v>
      </c>
      <c r="R61" s="107">
        <v>46.343736757000002</v>
      </c>
      <c r="S61" s="107">
        <v>58.042227386999997</v>
      </c>
      <c r="T61" s="107">
        <v>5.6864228000000003E-3</v>
      </c>
      <c r="U61" s="109">
        <v>55.471698113000002</v>
      </c>
      <c r="V61" s="107">
        <v>51.164472482000001</v>
      </c>
      <c r="W61" s="107">
        <v>60.141522864000002</v>
      </c>
      <c r="X61" s="107">
        <v>0.85317784100000005</v>
      </c>
      <c r="Y61" s="107">
        <v>0.76236518740000003</v>
      </c>
      <c r="Z61" s="107">
        <v>0.95480806370000004</v>
      </c>
      <c r="AA61" s="116">
        <v>670</v>
      </c>
      <c r="AB61" s="116">
        <v>10526</v>
      </c>
      <c r="AC61" s="117">
        <v>58.363783408000003</v>
      </c>
      <c r="AD61" s="107">
        <v>52.333237195999999</v>
      </c>
      <c r="AE61" s="107">
        <v>65.089251042000001</v>
      </c>
      <c r="AF61" s="107">
        <v>9.3602814899999998E-2</v>
      </c>
      <c r="AG61" s="109">
        <v>63.651909557000003</v>
      </c>
      <c r="AH61" s="107">
        <v>59.010141015000002</v>
      </c>
      <c r="AI61" s="107">
        <v>68.658802039999998</v>
      </c>
      <c r="AJ61" s="107">
        <v>0.91091933270000003</v>
      </c>
      <c r="AK61" s="107">
        <v>0.81679690250000003</v>
      </c>
      <c r="AL61" s="107">
        <v>1.0158878274000001</v>
      </c>
      <c r="AM61" s="107">
        <v>9.2686809100000003E-2</v>
      </c>
      <c r="AN61" s="107">
        <v>1.1253195858</v>
      </c>
      <c r="AO61" s="107">
        <v>1.2913593546</v>
      </c>
      <c r="AP61" s="107">
        <v>0.98062879670000003</v>
      </c>
      <c r="AQ61" s="107">
        <v>1.6750098599999999E-2</v>
      </c>
      <c r="AR61" s="107">
        <v>1.1934303359</v>
      </c>
      <c r="AS61" s="107">
        <v>1.0324635969</v>
      </c>
      <c r="AT61" s="107">
        <v>1.3794926726000001</v>
      </c>
      <c r="AU61" s="106" t="s">
        <v>28</v>
      </c>
      <c r="AV61" s="106" t="s">
        <v>28</v>
      </c>
      <c r="AW61" s="106" t="s">
        <v>28</v>
      </c>
      <c r="AX61" s="106" t="s">
        <v>28</v>
      </c>
      <c r="AY61" s="106" t="s">
        <v>28</v>
      </c>
      <c r="AZ61" s="106" t="s">
        <v>28</v>
      </c>
      <c r="BA61" s="106" t="s">
        <v>28</v>
      </c>
      <c r="BB61" s="106" t="s">
        <v>28</v>
      </c>
      <c r="BC61" s="118" t="s">
        <v>28</v>
      </c>
      <c r="BD61" s="119">
        <v>494</v>
      </c>
      <c r="BE61" s="119">
        <v>588</v>
      </c>
      <c r="BF61" s="119">
        <v>670</v>
      </c>
    </row>
    <row r="62" spans="1:93" x14ac:dyDescent="0.3">
      <c r="A62" s="10"/>
      <c r="B62" t="s">
        <v>88</v>
      </c>
      <c r="C62" s="106">
        <v>437</v>
      </c>
      <c r="D62" s="116">
        <v>8872</v>
      </c>
      <c r="E62" s="117">
        <v>44.949651021999998</v>
      </c>
      <c r="F62" s="107">
        <v>39.768656395999997</v>
      </c>
      <c r="G62" s="107">
        <v>50.805617040000001</v>
      </c>
      <c r="H62" s="107">
        <v>3.7656921400000001E-2</v>
      </c>
      <c r="I62" s="109">
        <v>49.256086564</v>
      </c>
      <c r="J62" s="107">
        <v>44.847827709000001</v>
      </c>
      <c r="K62" s="107">
        <v>54.097649486999998</v>
      </c>
      <c r="L62" s="107">
        <v>0.87820543579999999</v>
      </c>
      <c r="M62" s="107">
        <v>0.77698156549999997</v>
      </c>
      <c r="N62" s="107">
        <v>0.99261658409999998</v>
      </c>
      <c r="O62" s="116">
        <v>457</v>
      </c>
      <c r="P62" s="116">
        <v>8767</v>
      </c>
      <c r="Q62" s="117">
        <v>47.939215851999997</v>
      </c>
      <c r="R62" s="107">
        <v>42.480371353000002</v>
      </c>
      <c r="S62" s="107">
        <v>54.099536874999998</v>
      </c>
      <c r="T62" s="107">
        <v>1.180274E-4</v>
      </c>
      <c r="U62" s="109">
        <v>52.127295539999999</v>
      </c>
      <c r="V62" s="107">
        <v>47.560637229000001</v>
      </c>
      <c r="W62" s="107">
        <v>57.132433429000002</v>
      </c>
      <c r="X62" s="107">
        <v>0.78861118750000003</v>
      </c>
      <c r="Y62" s="107">
        <v>0.698811933</v>
      </c>
      <c r="Z62" s="107">
        <v>0.88994989300000005</v>
      </c>
      <c r="AA62" s="116">
        <v>502</v>
      </c>
      <c r="AB62" s="116">
        <v>8769</v>
      </c>
      <c r="AC62" s="117">
        <v>52.140723481000002</v>
      </c>
      <c r="AD62" s="107">
        <v>46.346743345999997</v>
      </c>
      <c r="AE62" s="107">
        <v>58.659030792999999</v>
      </c>
      <c r="AF62" s="107">
        <v>6.0711770000000003E-4</v>
      </c>
      <c r="AG62" s="109">
        <v>57.247120537999997</v>
      </c>
      <c r="AH62" s="107">
        <v>52.452073722000002</v>
      </c>
      <c r="AI62" s="107">
        <v>62.480519403000002</v>
      </c>
      <c r="AJ62" s="107">
        <v>0.81379222299999998</v>
      </c>
      <c r="AK62" s="107">
        <v>0.72336202449999998</v>
      </c>
      <c r="AL62" s="107">
        <v>0.91552743960000005</v>
      </c>
      <c r="AM62" s="107">
        <v>0.2762014471</v>
      </c>
      <c r="AN62" s="107">
        <v>1.0876423936999999</v>
      </c>
      <c r="AO62" s="107">
        <v>1.2652016568</v>
      </c>
      <c r="AP62" s="107">
        <v>0.93500191860000004</v>
      </c>
      <c r="AQ62" s="107">
        <v>0.41517638600000001</v>
      </c>
      <c r="AR62" s="107">
        <v>1.0665091889</v>
      </c>
      <c r="AS62" s="107">
        <v>0.91347893820000003</v>
      </c>
      <c r="AT62" s="107">
        <v>1.2451757805999999</v>
      </c>
      <c r="AU62" s="106" t="s">
        <v>28</v>
      </c>
      <c r="AV62" s="106">
        <v>2</v>
      </c>
      <c r="AW62" s="106">
        <v>3</v>
      </c>
      <c r="AX62" s="106" t="s">
        <v>28</v>
      </c>
      <c r="AY62" s="106" t="s">
        <v>28</v>
      </c>
      <c r="AZ62" s="106" t="s">
        <v>28</v>
      </c>
      <c r="BA62" s="106" t="s">
        <v>28</v>
      </c>
      <c r="BB62" s="106" t="s">
        <v>28</v>
      </c>
      <c r="BC62" s="118" t="s">
        <v>438</v>
      </c>
      <c r="BD62" s="119">
        <v>437</v>
      </c>
      <c r="BE62" s="119">
        <v>457</v>
      </c>
      <c r="BF62" s="119">
        <v>502</v>
      </c>
    </row>
    <row r="63" spans="1:93" x14ac:dyDescent="0.3">
      <c r="A63" s="10"/>
      <c r="B63" t="s">
        <v>90</v>
      </c>
      <c r="C63" s="106">
        <v>436</v>
      </c>
      <c r="D63" s="116">
        <v>6669</v>
      </c>
      <c r="E63" s="117">
        <v>59.928867849</v>
      </c>
      <c r="F63" s="107">
        <v>53.031057924999999</v>
      </c>
      <c r="G63" s="107">
        <v>67.723883741999998</v>
      </c>
      <c r="H63" s="107">
        <v>1.1460598799999999E-2</v>
      </c>
      <c r="I63" s="109">
        <v>65.377118009</v>
      </c>
      <c r="J63" s="107">
        <v>59.519683237999999</v>
      </c>
      <c r="K63" s="107">
        <v>71.810993045999993</v>
      </c>
      <c r="L63" s="107">
        <v>1.1708624273999999</v>
      </c>
      <c r="M63" s="107">
        <v>1.036096216</v>
      </c>
      <c r="N63" s="107">
        <v>1.3231578329</v>
      </c>
      <c r="O63" s="116">
        <v>383</v>
      </c>
      <c r="P63" s="116">
        <v>6949</v>
      </c>
      <c r="Q63" s="117">
        <v>50.245816969000003</v>
      </c>
      <c r="R63" s="107">
        <v>44.253206398000003</v>
      </c>
      <c r="S63" s="107">
        <v>57.049925379999998</v>
      </c>
      <c r="T63" s="107">
        <v>3.2844544000000002E-3</v>
      </c>
      <c r="U63" s="109">
        <v>55.115844006000003</v>
      </c>
      <c r="V63" s="107">
        <v>49.863423779999998</v>
      </c>
      <c r="W63" s="107">
        <v>60.921533867000001</v>
      </c>
      <c r="X63" s="107">
        <v>0.82655530929999999</v>
      </c>
      <c r="Y63" s="107">
        <v>0.72797547949999997</v>
      </c>
      <c r="Z63" s="107">
        <v>0.93848446620000003</v>
      </c>
      <c r="AA63" s="116">
        <v>655</v>
      </c>
      <c r="AB63" s="116">
        <v>7107</v>
      </c>
      <c r="AC63" s="117">
        <v>86.110864038000003</v>
      </c>
      <c r="AD63" s="107">
        <v>77.218811404999997</v>
      </c>
      <c r="AE63" s="107">
        <v>96.026871826000004</v>
      </c>
      <c r="AF63" s="107">
        <v>1.0587053E-7</v>
      </c>
      <c r="AG63" s="109">
        <v>92.162656536</v>
      </c>
      <c r="AH63" s="107">
        <v>85.368133901999997</v>
      </c>
      <c r="AI63" s="107">
        <v>99.497961024000006</v>
      </c>
      <c r="AJ63" s="107">
        <v>1.3439850233999999</v>
      </c>
      <c r="AK63" s="107">
        <v>1.2052013089</v>
      </c>
      <c r="AL63" s="107">
        <v>1.4987502334</v>
      </c>
      <c r="AM63" s="107">
        <v>1.716424E-12</v>
      </c>
      <c r="AN63" s="107">
        <v>1.7137916991</v>
      </c>
      <c r="AO63" s="107">
        <v>1.9904316263999999</v>
      </c>
      <c r="AP63" s="107">
        <v>1.4756005427000001</v>
      </c>
      <c r="AQ63" s="107">
        <v>3.0413324700000001E-2</v>
      </c>
      <c r="AR63" s="107">
        <v>0.83842426479999999</v>
      </c>
      <c r="AS63" s="107">
        <v>0.71476834570000003</v>
      </c>
      <c r="AT63" s="107">
        <v>0.98347283009999997</v>
      </c>
      <c r="AU63" s="106" t="s">
        <v>28</v>
      </c>
      <c r="AV63" s="106">
        <v>2</v>
      </c>
      <c r="AW63" s="106">
        <v>3</v>
      </c>
      <c r="AX63" s="106" t="s">
        <v>28</v>
      </c>
      <c r="AY63" s="106" t="s">
        <v>229</v>
      </c>
      <c r="AZ63" s="106" t="s">
        <v>28</v>
      </c>
      <c r="BA63" s="106" t="s">
        <v>28</v>
      </c>
      <c r="BB63" s="106" t="s">
        <v>28</v>
      </c>
      <c r="BC63" s="118" t="s">
        <v>439</v>
      </c>
      <c r="BD63" s="119">
        <v>436</v>
      </c>
      <c r="BE63" s="119">
        <v>383</v>
      </c>
      <c r="BF63" s="119">
        <v>655</v>
      </c>
    </row>
    <row r="64" spans="1:93" x14ac:dyDescent="0.3">
      <c r="A64" s="10"/>
      <c r="B64" t="s">
        <v>93</v>
      </c>
      <c r="C64" s="106">
        <v>147</v>
      </c>
      <c r="D64" s="116">
        <v>3974</v>
      </c>
      <c r="E64" s="117">
        <v>34.238844397999998</v>
      </c>
      <c r="F64" s="107">
        <v>28.606069814000001</v>
      </c>
      <c r="G64" s="107">
        <v>40.980759444999997</v>
      </c>
      <c r="H64" s="107">
        <v>1.1643399999999999E-5</v>
      </c>
      <c r="I64" s="109">
        <v>36.990437845999999</v>
      </c>
      <c r="J64" s="107">
        <v>31.469044167</v>
      </c>
      <c r="K64" s="107">
        <v>43.480586342999999</v>
      </c>
      <c r="L64" s="107">
        <v>0.66894266319999995</v>
      </c>
      <c r="M64" s="107">
        <v>0.55889212570000002</v>
      </c>
      <c r="N64" s="107">
        <v>0.80066307280000004</v>
      </c>
      <c r="O64" s="116">
        <v>158</v>
      </c>
      <c r="P64" s="116">
        <v>4129</v>
      </c>
      <c r="Q64" s="117">
        <v>36.008095695000002</v>
      </c>
      <c r="R64" s="107">
        <v>30.238362770999998</v>
      </c>
      <c r="S64" s="107">
        <v>42.878741992999998</v>
      </c>
      <c r="T64" s="107">
        <v>4.1684994E-9</v>
      </c>
      <c r="U64" s="109">
        <v>38.265923952999998</v>
      </c>
      <c r="V64" s="107">
        <v>32.741173805999999</v>
      </c>
      <c r="W64" s="107">
        <v>44.722921194000001</v>
      </c>
      <c r="X64" s="107">
        <v>0.59234150159999999</v>
      </c>
      <c r="Y64" s="107">
        <v>0.49742806070000001</v>
      </c>
      <c r="Z64" s="107">
        <v>0.70536522219999997</v>
      </c>
      <c r="AA64" s="116">
        <v>248</v>
      </c>
      <c r="AB64" s="116">
        <v>4055</v>
      </c>
      <c r="AC64" s="117">
        <v>57.027446658000002</v>
      </c>
      <c r="AD64" s="107">
        <v>49.226760830000003</v>
      </c>
      <c r="AE64" s="107">
        <v>66.064262964999998</v>
      </c>
      <c r="AF64" s="107">
        <v>0.12070613970000001</v>
      </c>
      <c r="AG64" s="109">
        <v>61.159062884999997</v>
      </c>
      <c r="AH64" s="107">
        <v>54.001953460999999</v>
      </c>
      <c r="AI64" s="107">
        <v>69.264734575000006</v>
      </c>
      <c r="AJ64" s="107">
        <v>0.89006230620000004</v>
      </c>
      <c r="AK64" s="107">
        <v>0.76831222219999995</v>
      </c>
      <c r="AL64" s="107">
        <v>1.031105436</v>
      </c>
      <c r="AM64" s="107">
        <v>2.9342399999999999E-5</v>
      </c>
      <c r="AN64" s="107">
        <v>1.5837395885000001</v>
      </c>
      <c r="AO64" s="107">
        <v>1.9649298356</v>
      </c>
      <c r="AP64" s="107">
        <v>1.276499058</v>
      </c>
      <c r="AQ64" s="107">
        <v>0.67963898639999998</v>
      </c>
      <c r="AR64" s="107">
        <v>1.0516738028999999</v>
      </c>
      <c r="AS64" s="107">
        <v>0.82799850870000002</v>
      </c>
      <c r="AT64" s="107">
        <v>1.3357726807999999</v>
      </c>
      <c r="AU64" s="106">
        <v>1</v>
      </c>
      <c r="AV64" s="106">
        <v>2</v>
      </c>
      <c r="AW64" s="106" t="s">
        <v>28</v>
      </c>
      <c r="AX64" s="106" t="s">
        <v>28</v>
      </c>
      <c r="AY64" s="106" t="s">
        <v>229</v>
      </c>
      <c r="AZ64" s="106" t="s">
        <v>28</v>
      </c>
      <c r="BA64" s="106" t="s">
        <v>28</v>
      </c>
      <c r="BB64" s="106" t="s">
        <v>28</v>
      </c>
      <c r="BC64" s="118" t="s">
        <v>424</v>
      </c>
      <c r="BD64" s="119">
        <v>147</v>
      </c>
      <c r="BE64" s="119">
        <v>158</v>
      </c>
      <c r="BF64" s="119">
        <v>248</v>
      </c>
    </row>
    <row r="65" spans="1:93" x14ac:dyDescent="0.3">
      <c r="A65" s="10"/>
      <c r="B65" t="s">
        <v>92</v>
      </c>
      <c r="C65" s="106">
        <v>293</v>
      </c>
      <c r="D65" s="116">
        <v>5091</v>
      </c>
      <c r="E65" s="117">
        <v>59.706309071</v>
      </c>
      <c r="F65" s="107">
        <v>52.014285856999997</v>
      </c>
      <c r="G65" s="107">
        <v>68.535850952000004</v>
      </c>
      <c r="H65" s="107">
        <v>2.8613565600000002E-2</v>
      </c>
      <c r="I65" s="109">
        <v>57.552543704999998</v>
      </c>
      <c r="J65" s="107">
        <v>51.325926559000003</v>
      </c>
      <c r="K65" s="107">
        <v>64.534544409000006</v>
      </c>
      <c r="L65" s="107">
        <v>1.1665141772000001</v>
      </c>
      <c r="M65" s="107">
        <v>1.0162309948999999</v>
      </c>
      <c r="N65" s="107">
        <v>1.3390216717000001</v>
      </c>
      <c r="O65" s="116">
        <v>345</v>
      </c>
      <c r="P65" s="116">
        <v>5436</v>
      </c>
      <c r="Q65" s="117">
        <v>65.534339806999995</v>
      </c>
      <c r="R65" s="107">
        <v>57.500399907999999</v>
      </c>
      <c r="S65" s="107">
        <v>74.690779555999995</v>
      </c>
      <c r="T65" s="107">
        <v>0.26001322090000001</v>
      </c>
      <c r="U65" s="109">
        <v>63.465783664</v>
      </c>
      <c r="V65" s="107">
        <v>57.110044219000002</v>
      </c>
      <c r="W65" s="107">
        <v>70.528849194000003</v>
      </c>
      <c r="X65" s="107">
        <v>1.0780550457</v>
      </c>
      <c r="Y65" s="107">
        <v>0.94589487640000003</v>
      </c>
      <c r="Z65" s="107">
        <v>1.2286805971000001</v>
      </c>
      <c r="AA65" s="116">
        <v>432</v>
      </c>
      <c r="AB65" s="116">
        <v>5539</v>
      </c>
      <c r="AC65" s="117">
        <v>78.712914666000003</v>
      </c>
      <c r="AD65" s="107">
        <v>69.671950914000007</v>
      </c>
      <c r="AE65" s="107">
        <v>88.927076877000005</v>
      </c>
      <c r="AF65" s="107">
        <v>9.4586900000000001E-4</v>
      </c>
      <c r="AG65" s="109">
        <v>77.992417403999994</v>
      </c>
      <c r="AH65" s="107">
        <v>70.973942171999994</v>
      </c>
      <c r="AI65" s="107">
        <v>85.704936012999994</v>
      </c>
      <c r="AJ65" s="107">
        <v>1.2285206941</v>
      </c>
      <c r="AK65" s="107">
        <v>1.0874128326000001</v>
      </c>
      <c r="AL65" s="107">
        <v>1.3879393829</v>
      </c>
      <c r="AM65" s="107">
        <v>2.7015870300000001E-2</v>
      </c>
      <c r="AN65" s="107">
        <v>1.2010941880999999</v>
      </c>
      <c r="AO65" s="107">
        <v>1.4128946585</v>
      </c>
      <c r="AP65" s="107">
        <v>1.0210437418</v>
      </c>
      <c r="AQ65" s="107">
        <v>0.29599709899999999</v>
      </c>
      <c r="AR65" s="107">
        <v>1.0976116398</v>
      </c>
      <c r="AS65" s="107">
        <v>0.92169800999999996</v>
      </c>
      <c r="AT65" s="107">
        <v>1.3070998296</v>
      </c>
      <c r="AU65" s="106" t="s">
        <v>28</v>
      </c>
      <c r="AV65" s="106" t="s">
        <v>28</v>
      </c>
      <c r="AW65" s="106">
        <v>3</v>
      </c>
      <c r="AX65" s="106" t="s">
        <v>28</v>
      </c>
      <c r="AY65" s="106" t="s">
        <v>28</v>
      </c>
      <c r="AZ65" s="106" t="s">
        <v>28</v>
      </c>
      <c r="BA65" s="106" t="s">
        <v>28</v>
      </c>
      <c r="BB65" s="106" t="s">
        <v>28</v>
      </c>
      <c r="BC65" s="118">
        <v>-3</v>
      </c>
      <c r="BD65" s="119">
        <v>293</v>
      </c>
      <c r="BE65" s="119">
        <v>345</v>
      </c>
      <c r="BF65" s="119">
        <v>432</v>
      </c>
    </row>
    <row r="66" spans="1:93" x14ac:dyDescent="0.3">
      <c r="A66" s="10"/>
      <c r="B66" t="s">
        <v>91</v>
      </c>
      <c r="C66" s="106">
        <v>326</v>
      </c>
      <c r="D66" s="116">
        <v>5130</v>
      </c>
      <c r="E66" s="117">
        <v>57.635829563000001</v>
      </c>
      <c r="F66" s="107">
        <v>50.373755031000002</v>
      </c>
      <c r="G66" s="107">
        <v>65.944832728999998</v>
      </c>
      <c r="H66" s="107">
        <v>8.4010632399999993E-2</v>
      </c>
      <c r="I66" s="109">
        <v>63.547758285</v>
      </c>
      <c r="J66" s="107">
        <v>57.010722084000001</v>
      </c>
      <c r="K66" s="107">
        <v>70.834352476000007</v>
      </c>
      <c r="L66" s="107">
        <v>1.1260621088</v>
      </c>
      <c r="M66" s="107">
        <v>0.98417906440000003</v>
      </c>
      <c r="N66" s="107">
        <v>1.2883995592999999</v>
      </c>
      <c r="O66" s="116">
        <v>252</v>
      </c>
      <c r="P66" s="116">
        <v>5124</v>
      </c>
      <c r="Q66" s="117">
        <v>43.969169530999999</v>
      </c>
      <c r="R66" s="107">
        <v>37.955962378000002</v>
      </c>
      <c r="S66" s="107">
        <v>50.935024384999998</v>
      </c>
      <c r="T66" s="107">
        <v>1.5807500000000001E-5</v>
      </c>
      <c r="U66" s="109">
        <v>49.180327869000003</v>
      </c>
      <c r="V66" s="107">
        <v>43.468110518000003</v>
      </c>
      <c r="W66" s="107">
        <v>55.643197287</v>
      </c>
      <c r="X66" s="107">
        <v>0.72330300739999998</v>
      </c>
      <c r="Y66" s="107">
        <v>0.624384359</v>
      </c>
      <c r="Z66" s="107">
        <v>0.83789293070000004</v>
      </c>
      <c r="AA66" s="116">
        <v>358</v>
      </c>
      <c r="AB66" s="116">
        <v>5224</v>
      </c>
      <c r="AC66" s="117">
        <v>61.746122845999999</v>
      </c>
      <c r="AD66" s="107">
        <v>54.184918064000001</v>
      </c>
      <c r="AE66" s="107">
        <v>70.362451817999997</v>
      </c>
      <c r="AF66" s="107">
        <v>0.57914711510000005</v>
      </c>
      <c r="AG66" s="109">
        <v>68.529862175000005</v>
      </c>
      <c r="AH66" s="107">
        <v>61.786338432999997</v>
      </c>
      <c r="AI66" s="107">
        <v>76.009391862000001</v>
      </c>
      <c r="AJ66" s="107">
        <v>0.96370957700000004</v>
      </c>
      <c r="AK66" s="107">
        <v>0.84569722049999996</v>
      </c>
      <c r="AL66" s="107">
        <v>1.0981899033</v>
      </c>
      <c r="AM66" s="107">
        <v>2.522297E-4</v>
      </c>
      <c r="AN66" s="107">
        <v>1.4043049596999999</v>
      </c>
      <c r="AO66" s="107">
        <v>1.6843359201999999</v>
      </c>
      <c r="AP66" s="107">
        <v>1.1708308278999999</v>
      </c>
      <c r="AQ66" s="107">
        <v>4.0883932000000001E-3</v>
      </c>
      <c r="AR66" s="107">
        <v>0.7628790956</v>
      </c>
      <c r="AS66" s="107">
        <v>0.63418835750000002</v>
      </c>
      <c r="AT66" s="107">
        <v>0.91768400920000004</v>
      </c>
      <c r="AU66" s="106" t="s">
        <v>28</v>
      </c>
      <c r="AV66" s="106">
        <v>2</v>
      </c>
      <c r="AW66" s="106" t="s">
        <v>28</v>
      </c>
      <c r="AX66" s="106" t="s">
        <v>228</v>
      </c>
      <c r="AY66" s="106" t="s">
        <v>229</v>
      </c>
      <c r="AZ66" s="106" t="s">
        <v>28</v>
      </c>
      <c r="BA66" s="106" t="s">
        <v>28</v>
      </c>
      <c r="BB66" s="106" t="s">
        <v>28</v>
      </c>
      <c r="BC66" s="118" t="s">
        <v>431</v>
      </c>
      <c r="BD66" s="119">
        <v>326</v>
      </c>
      <c r="BE66" s="119">
        <v>252</v>
      </c>
      <c r="BF66" s="119">
        <v>358</v>
      </c>
      <c r="BQ66" s="52"/>
      <c r="CC66" s="4"/>
      <c r="CO66" s="4"/>
    </row>
    <row r="67" spans="1:93" x14ac:dyDescent="0.3">
      <c r="A67" s="10"/>
      <c r="B67" t="s">
        <v>131</v>
      </c>
      <c r="C67" s="106">
        <v>242</v>
      </c>
      <c r="D67" s="116">
        <v>6433</v>
      </c>
      <c r="E67" s="117">
        <v>35.078580651999999</v>
      </c>
      <c r="F67" s="107">
        <v>30.215675825999998</v>
      </c>
      <c r="G67" s="107">
        <v>40.724120407999997</v>
      </c>
      <c r="H67" s="107">
        <v>6.9653492999999999E-7</v>
      </c>
      <c r="I67" s="109">
        <v>37.618529457000001</v>
      </c>
      <c r="J67" s="107">
        <v>33.165344054999998</v>
      </c>
      <c r="K67" s="107">
        <v>42.669654088000001</v>
      </c>
      <c r="L67" s="107">
        <v>0.68534904070000002</v>
      </c>
      <c r="M67" s="107">
        <v>0.59033986149999995</v>
      </c>
      <c r="N67" s="107">
        <v>0.79564897830000003</v>
      </c>
      <c r="O67" s="116">
        <v>222</v>
      </c>
      <c r="P67" s="116">
        <v>6084</v>
      </c>
      <c r="Q67" s="117">
        <v>34.009462513000003</v>
      </c>
      <c r="R67" s="107">
        <v>29.157739299999999</v>
      </c>
      <c r="S67" s="107">
        <v>39.668491736</v>
      </c>
      <c r="T67" s="107">
        <v>1.4088929999999999E-13</v>
      </c>
      <c r="U67" s="109">
        <v>36.489151874000001</v>
      </c>
      <c r="V67" s="107">
        <v>31.991519046000001</v>
      </c>
      <c r="W67" s="107">
        <v>41.619099192</v>
      </c>
      <c r="X67" s="107">
        <v>0.55946352359999996</v>
      </c>
      <c r="Y67" s="107">
        <v>0.47965155469999998</v>
      </c>
      <c r="Z67" s="107">
        <v>0.65255586300000001</v>
      </c>
      <c r="AA67" s="116">
        <v>402</v>
      </c>
      <c r="AB67" s="116">
        <v>6214</v>
      </c>
      <c r="AC67" s="117">
        <v>60.316439828999997</v>
      </c>
      <c r="AD67" s="107">
        <v>53.180847079999999</v>
      </c>
      <c r="AE67" s="107">
        <v>68.409457791999998</v>
      </c>
      <c r="AF67" s="107">
        <v>0.34716167860000002</v>
      </c>
      <c r="AG67" s="109">
        <v>64.692629546000006</v>
      </c>
      <c r="AH67" s="107">
        <v>58.667925234000002</v>
      </c>
      <c r="AI67" s="107">
        <v>71.336020507000001</v>
      </c>
      <c r="AJ67" s="107">
        <v>0.94139563810000004</v>
      </c>
      <c r="AK67" s="107">
        <v>0.83002606940000001</v>
      </c>
      <c r="AL67" s="107">
        <v>1.0677083288</v>
      </c>
      <c r="AM67" s="107">
        <v>1.0741265E-9</v>
      </c>
      <c r="AN67" s="107">
        <v>1.7735193493999999</v>
      </c>
      <c r="AO67" s="107">
        <v>2.1321349951999999</v>
      </c>
      <c r="AP67" s="107">
        <v>1.475221264</v>
      </c>
      <c r="AQ67" s="107">
        <v>0.76258971340000004</v>
      </c>
      <c r="AR67" s="107">
        <v>0.96952219510000004</v>
      </c>
      <c r="AS67" s="107">
        <v>0.7931255197</v>
      </c>
      <c r="AT67" s="107">
        <v>1.1851507276</v>
      </c>
      <c r="AU67" s="106">
        <v>1</v>
      </c>
      <c r="AV67" s="106">
        <v>2</v>
      </c>
      <c r="AW67" s="106" t="s">
        <v>28</v>
      </c>
      <c r="AX67" s="106" t="s">
        <v>28</v>
      </c>
      <c r="AY67" s="106" t="s">
        <v>229</v>
      </c>
      <c r="AZ67" s="106" t="s">
        <v>28</v>
      </c>
      <c r="BA67" s="106" t="s">
        <v>28</v>
      </c>
      <c r="BB67" s="106" t="s">
        <v>28</v>
      </c>
      <c r="BC67" s="118" t="s">
        <v>424</v>
      </c>
      <c r="BD67" s="119">
        <v>242</v>
      </c>
      <c r="BE67" s="119">
        <v>222</v>
      </c>
      <c r="BF67" s="119">
        <v>402</v>
      </c>
      <c r="BQ67" s="52"/>
    </row>
    <row r="68" spans="1:93" x14ac:dyDescent="0.3">
      <c r="A68" s="10"/>
      <c r="B68" t="s">
        <v>94</v>
      </c>
      <c r="C68" s="106">
        <v>484</v>
      </c>
      <c r="D68" s="116">
        <v>8427</v>
      </c>
      <c r="E68" s="117">
        <v>61.848835985999997</v>
      </c>
      <c r="F68" s="107">
        <v>54.960236987999998</v>
      </c>
      <c r="G68" s="107">
        <v>69.600837304999999</v>
      </c>
      <c r="H68" s="107">
        <v>1.6801425999999999E-3</v>
      </c>
      <c r="I68" s="109">
        <v>57.434436929</v>
      </c>
      <c r="J68" s="107">
        <v>52.538949926999997</v>
      </c>
      <c r="K68" s="107">
        <v>62.786076803999997</v>
      </c>
      <c r="L68" s="107">
        <v>1.2083738744999999</v>
      </c>
      <c r="M68" s="107">
        <v>1.0737876219</v>
      </c>
      <c r="N68" s="107">
        <v>1.3598288811999999</v>
      </c>
      <c r="O68" s="116">
        <v>489</v>
      </c>
      <c r="P68" s="116">
        <v>9199</v>
      </c>
      <c r="Q68" s="117">
        <v>55.580024143000003</v>
      </c>
      <c r="R68" s="107">
        <v>49.409002409000003</v>
      </c>
      <c r="S68" s="107">
        <v>62.521786173999999</v>
      </c>
      <c r="T68" s="107">
        <v>0.1356956429</v>
      </c>
      <c r="U68" s="109">
        <v>53.157951951000001</v>
      </c>
      <c r="V68" s="107">
        <v>48.649185762000002</v>
      </c>
      <c r="W68" s="107">
        <v>58.084586850999997</v>
      </c>
      <c r="X68" s="107">
        <v>0.9143042509</v>
      </c>
      <c r="Y68" s="107">
        <v>0.81278951629999996</v>
      </c>
      <c r="Z68" s="107">
        <v>1.0284978416999999</v>
      </c>
      <c r="AA68" s="116">
        <v>603</v>
      </c>
      <c r="AB68" s="116">
        <v>9559</v>
      </c>
      <c r="AC68" s="117">
        <v>65.276279341000006</v>
      </c>
      <c r="AD68" s="107">
        <v>58.397245189000003</v>
      </c>
      <c r="AE68" s="107">
        <v>72.965644712</v>
      </c>
      <c r="AF68" s="107">
        <v>0.74296312789999996</v>
      </c>
      <c r="AG68" s="109">
        <v>63.081912334000002</v>
      </c>
      <c r="AH68" s="107">
        <v>58.242665711999997</v>
      </c>
      <c r="AI68" s="107">
        <v>68.323240618</v>
      </c>
      <c r="AJ68" s="107">
        <v>1.0188068927</v>
      </c>
      <c r="AK68" s="107">
        <v>0.91144159120000001</v>
      </c>
      <c r="AL68" s="107">
        <v>1.1388195299999999</v>
      </c>
      <c r="AM68" s="107">
        <v>2.8241462500000002E-2</v>
      </c>
      <c r="AN68" s="107">
        <v>1.1744557572000001</v>
      </c>
      <c r="AO68" s="107">
        <v>1.3558953612</v>
      </c>
      <c r="AP68" s="107">
        <v>1.0172955561999999</v>
      </c>
      <c r="AQ68" s="107">
        <v>0.15955685729999999</v>
      </c>
      <c r="AR68" s="107">
        <v>0.89864301010000003</v>
      </c>
      <c r="AS68" s="107">
        <v>0.77430788100000003</v>
      </c>
      <c r="AT68" s="107">
        <v>1.0429433555000001</v>
      </c>
      <c r="AU68" s="106">
        <v>1</v>
      </c>
      <c r="AV68" s="106" t="s">
        <v>28</v>
      </c>
      <c r="AW68" s="106" t="s">
        <v>28</v>
      </c>
      <c r="AX68" s="106" t="s">
        <v>28</v>
      </c>
      <c r="AY68" s="106" t="s">
        <v>28</v>
      </c>
      <c r="AZ68" s="106" t="s">
        <v>28</v>
      </c>
      <c r="BA68" s="106" t="s">
        <v>28</v>
      </c>
      <c r="BB68" s="106" t="s">
        <v>28</v>
      </c>
      <c r="BC68" s="118">
        <v>-1</v>
      </c>
      <c r="BD68" s="119">
        <v>484</v>
      </c>
      <c r="BE68" s="119">
        <v>489</v>
      </c>
      <c r="BF68" s="119">
        <v>603</v>
      </c>
    </row>
    <row r="69" spans="1:93" s="3" customFormat="1" x14ac:dyDescent="0.3">
      <c r="A69" s="10"/>
      <c r="B69" s="3" t="s">
        <v>182</v>
      </c>
      <c r="C69" s="112">
        <v>230</v>
      </c>
      <c r="D69" s="113">
        <v>5913</v>
      </c>
      <c r="E69" s="108">
        <v>34.893107294000004</v>
      </c>
      <c r="F69" s="114">
        <v>29.937836987000001</v>
      </c>
      <c r="G69" s="114">
        <v>40.668567242999998</v>
      </c>
      <c r="H69" s="114">
        <v>9.4559502000000004E-7</v>
      </c>
      <c r="I69" s="115">
        <v>38.897344832999998</v>
      </c>
      <c r="J69" s="114">
        <v>34.181678839999996</v>
      </c>
      <c r="K69" s="114">
        <v>44.263578807000002</v>
      </c>
      <c r="L69" s="114">
        <v>0.68172534829999998</v>
      </c>
      <c r="M69" s="114">
        <v>0.58491157510000003</v>
      </c>
      <c r="N69" s="114">
        <v>0.7945636063</v>
      </c>
      <c r="O69" s="113">
        <v>326</v>
      </c>
      <c r="P69" s="113">
        <v>5991</v>
      </c>
      <c r="Q69" s="108">
        <v>48.431406868000003</v>
      </c>
      <c r="R69" s="114">
        <v>42.290317399999999</v>
      </c>
      <c r="S69" s="114">
        <v>55.464260271000001</v>
      </c>
      <c r="T69" s="114">
        <v>1.0192551E-3</v>
      </c>
      <c r="U69" s="115">
        <v>54.414955767000002</v>
      </c>
      <c r="V69" s="114">
        <v>48.817393471999999</v>
      </c>
      <c r="W69" s="114">
        <v>60.654352897000003</v>
      </c>
      <c r="X69" s="114">
        <v>0.79670784350000001</v>
      </c>
      <c r="Y69" s="114">
        <v>0.69568550149999997</v>
      </c>
      <c r="Z69" s="114">
        <v>0.91239990849999997</v>
      </c>
      <c r="AA69" s="113">
        <v>277</v>
      </c>
      <c r="AB69" s="113">
        <v>5798</v>
      </c>
      <c r="AC69" s="108">
        <v>42.775625615999999</v>
      </c>
      <c r="AD69" s="114">
        <v>37.075776624</v>
      </c>
      <c r="AE69" s="114">
        <v>49.351741580000002</v>
      </c>
      <c r="AF69" s="114">
        <v>3.0691307999999999E-8</v>
      </c>
      <c r="AG69" s="115">
        <v>47.775094860000003</v>
      </c>
      <c r="AH69" s="114">
        <v>42.467609379000002</v>
      </c>
      <c r="AI69" s="114">
        <v>53.745895337999997</v>
      </c>
      <c r="AJ69" s="114">
        <v>0.66762540169999995</v>
      </c>
      <c r="AK69" s="114">
        <v>0.57866436560000001</v>
      </c>
      <c r="AL69" s="114">
        <v>0.77026287339999999</v>
      </c>
      <c r="AM69" s="114">
        <v>0.1816124476</v>
      </c>
      <c r="AN69" s="114">
        <v>0.88322079369999995</v>
      </c>
      <c r="AO69" s="114">
        <v>1.0597396618999999</v>
      </c>
      <c r="AP69" s="114">
        <v>0.73610434579999995</v>
      </c>
      <c r="AQ69" s="114">
        <v>7.3222010000000004E-4</v>
      </c>
      <c r="AR69" s="114">
        <v>1.3879935215000001</v>
      </c>
      <c r="AS69" s="114">
        <v>1.1475012520000001</v>
      </c>
      <c r="AT69" s="114">
        <v>1.6788879422</v>
      </c>
      <c r="AU69" s="112">
        <v>1</v>
      </c>
      <c r="AV69" s="112">
        <v>2</v>
      </c>
      <c r="AW69" s="112">
        <v>3</v>
      </c>
      <c r="AX69" s="112" t="s">
        <v>228</v>
      </c>
      <c r="AY69" s="112" t="s">
        <v>28</v>
      </c>
      <c r="AZ69" s="112" t="s">
        <v>28</v>
      </c>
      <c r="BA69" s="112" t="s">
        <v>28</v>
      </c>
      <c r="BB69" s="112" t="s">
        <v>28</v>
      </c>
      <c r="BC69" s="110" t="s">
        <v>440</v>
      </c>
      <c r="BD69" s="111">
        <v>230</v>
      </c>
      <c r="BE69" s="111">
        <v>326</v>
      </c>
      <c r="BF69" s="111">
        <v>277</v>
      </c>
      <c r="BG69" s="43"/>
      <c r="BH69" s="43"/>
      <c r="BI69" s="43"/>
      <c r="BJ69" s="43"/>
      <c r="BK69" s="43"/>
      <c r="BL69" s="43"/>
      <c r="BM69" s="43"/>
      <c r="BN69" s="43"/>
      <c r="BO69" s="43"/>
      <c r="BP69" s="43"/>
      <c r="BQ69" s="43"/>
      <c r="BR69" s="43"/>
      <c r="BS69" s="43"/>
      <c r="BT69" s="43"/>
      <c r="BU69" s="43"/>
      <c r="BV69" s="43"/>
      <c r="BW69" s="43"/>
    </row>
    <row r="70" spans="1:93" x14ac:dyDescent="0.3">
      <c r="A70" s="10"/>
      <c r="B70" t="s">
        <v>181</v>
      </c>
      <c r="C70" s="106">
        <v>84</v>
      </c>
      <c r="D70" s="116">
        <v>952</v>
      </c>
      <c r="E70" s="117">
        <v>93.761371397000005</v>
      </c>
      <c r="F70" s="107">
        <v>74.512159122</v>
      </c>
      <c r="G70" s="107">
        <v>117.98335829</v>
      </c>
      <c r="H70" s="107">
        <v>2.4287502999999999E-7</v>
      </c>
      <c r="I70" s="109">
        <v>88.235294117999999</v>
      </c>
      <c r="J70" s="107">
        <v>71.247336801000003</v>
      </c>
      <c r="K70" s="107">
        <v>109.27379854</v>
      </c>
      <c r="L70" s="107">
        <v>1.8318661916000001</v>
      </c>
      <c r="M70" s="107">
        <v>1.4557840092000001</v>
      </c>
      <c r="N70" s="107">
        <v>2.3051041381999999</v>
      </c>
      <c r="O70" s="116">
        <v>85</v>
      </c>
      <c r="P70" s="116">
        <v>932</v>
      </c>
      <c r="Q70" s="117">
        <v>95.976449211000002</v>
      </c>
      <c r="R70" s="107">
        <v>76.4021872</v>
      </c>
      <c r="S70" s="107">
        <v>120.5656427</v>
      </c>
      <c r="T70" s="107">
        <v>8.6996999999999994E-5</v>
      </c>
      <c r="U70" s="109">
        <v>91.201716738000002</v>
      </c>
      <c r="V70" s="107">
        <v>73.735604175999995</v>
      </c>
      <c r="W70" s="107">
        <v>112.80511266000001</v>
      </c>
      <c r="X70" s="107">
        <v>1.5788347856</v>
      </c>
      <c r="Y70" s="107">
        <v>1.2568336487</v>
      </c>
      <c r="Z70" s="107">
        <v>1.9833327051</v>
      </c>
      <c r="AA70" s="116">
        <v>50</v>
      </c>
      <c r="AB70" s="116">
        <v>834</v>
      </c>
      <c r="AC70" s="117">
        <v>61.743042414999998</v>
      </c>
      <c r="AD70" s="107">
        <v>46.244014108999998</v>
      </c>
      <c r="AE70" s="107">
        <v>82.436686351000006</v>
      </c>
      <c r="AF70" s="107">
        <v>0.80182194490000003</v>
      </c>
      <c r="AG70" s="109">
        <v>59.952038369</v>
      </c>
      <c r="AH70" s="107">
        <v>45.438697834000003</v>
      </c>
      <c r="AI70" s="107">
        <v>79.101010282999994</v>
      </c>
      <c r="AJ70" s="107">
        <v>0.96366149879999996</v>
      </c>
      <c r="AK70" s="107">
        <v>0.72175866629999996</v>
      </c>
      <c r="AL70" s="107">
        <v>1.2866398806999999</v>
      </c>
      <c r="AM70" s="107">
        <v>1.64542674E-2</v>
      </c>
      <c r="AN70" s="107">
        <v>0.64331451019999997</v>
      </c>
      <c r="AO70" s="107">
        <v>0.92248817049999998</v>
      </c>
      <c r="AP70" s="107">
        <v>0.44862749709999999</v>
      </c>
      <c r="AQ70" s="107">
        <v>0.88445832099999999</v>
      </c>
      <c r="AR70" s="107">
        <v>1.0236246310999999</v>
      </c>
      <c r="AS70" s="107">
        <v>0.74708549830000004</v>
      </c>
      <c r="AT70" s="107">
        <v>1.4025267361</v>
      </c>
      <c r="AU70" s="106">
        <v>1</v>
      </c>
      <c r="AV70" s="106">
        <v>2</v>
      </c>
      <c r="AW70" s="106" t="s">
        <v>28</v>
      </c>
      <c r="AX70" s="106" t="s">
        <v>28</v>
      </c>
      <c r="AY70" s="106" t="s">
        <v>28</v>
      </c>
      <c r="AZ70" s="106" t="s">
        <v>28</v>
      </c>
      <c r="BA70" s="106" t="s">
        <v>28</v>
      </c>
      <c r="BB70" s="106" t="s">
        <v>28</v>
      </c>
      <c r="BC70" s="118" t="s">
        <v>441</v>
      </c>
      <c r="BD70" s="119">
        <v>84</v>
      </c>
      <c r="BE70" s="119">
        <v>85</v>
      </c>
      <c r="BF70" s="119">
        <v>50</v>
      </c>
    </row>
    <row r="71" spans="1:93" x14ac:dyDescent="0.3">
      <c r="A71" s="10"/>
      <c r="B71" t="s">
        <v>183</v>
      </c>
      <c r="C71" s="106">
        <v>395</v>
      </c>
      <c r="D71" s="116">
        <v>10029</v>
      </c>
      <c r="E71" s="117">
        <v>41.436849934000001</v>
      </c>
      <c r="F71" s="107">
        <v>36.450001956000001</v>
      </c>
      <c r="G71" s="107">
        <v>47.105965439999999</v>
      </c>
      <c r="H71" s="107">
        <v>1.2427422999999999E-3</v>
      </c>
      <c r="I71" s="109">
        <v>39.385781234</v>
      </c>
      <c r="J71" s="107">
        <v>35.687067857000002</v>
      </c>
      <c r="K71" s="107">
        <v>43.467840217000003</v>
      </c>
      <c r="L71" s="107">
        <v>0.80957395720000003</v>
      </c>
      <c r="M71" s="107">
        <v>0.71214323420000003</v>
      </c>
      <c r="N71" s="107">
        <v>0.92033450689999996</v>
      </c>
      <c r="O71" s="116">
        <v>504</v>
      </c>
      <c r="P71" s="116">
        <v>10283</v>
      </c>
      <c r="Q71" s="117">
        <v>50.131020573000001</v>
      </c>
      <c r="R71" s="107">
        <v>44.511002052000002</v>
      </c>
      <c r="S71" s="107">
        <v>56.460630131000002</v>
      </c>
      <c r="T71" s="107">
        <v>1.4847589E-3</v>
      </c>
      <c r="U71" s="109">
        <v>49.012933969000002</v>
      </c>
      <c r="V71" s="107">
        <v>44.915389521000002</v>
      </c>
      <c r="W71" s="107">
        <v>53.484289500999999</v>
      </c>
      <c r="X71" s="107">
        <v>0.82466688200000005</v>
      </c>
      <c r="Y71" s="107">
        <v>0.73221627759999997</v>
      </c>
      <c r="Z71" s="107">
        <v>0.92879042310000004</v>
      </c>
      <c r="AA71" s="116">
        <v>494</v>
      </c>
      <c r="AB71" s="116">
        <v>9880</v>
      </c>
      <c r="AC71" s="117">
        <v>51.744717627999997</v>
      </c>
      <c r="AD71" s="107">
        <v>45.934713846000001</v>
      </c>
      <c r="AE71" s="107">
        <v>58.289593603999997</v>
      </c>
      <c r="AF71" s="107">
        <v>4.3763450000000001E-4</v>
      </c>
      <c r="AG71" s="109">
        <v>50</v>
      </c>
      <c r="AH71" s="107">
        <v>45.779667742000001</v>
      </c>
      <c r="AI71" s="107">
        <v>54.609395902000003</v>
      </c>
      <c r="AJ71" s="107">
        <v>0.80761151689999999</v>
      </c>
      <c r="AK71" s="107">
        <v>0.71693122760000005</v>
      </c>
      <c r="AL71" s="107">
        <v>0.90976140699999997</v>
      </c>
      <c r="AM71" s="107">
        <v>0.68011121929999996</v>
      </c>
      <c r="AN71" s="107">
        <v>1.0321895911000001</v>
      </c>
      <c r="AO71" s="107">
        <v>1.1999593641999999</v>
      </c>
      <c r="AP71" s="107">
        <v>0.88787619299999998</v>
      </c>
      <c r="AQ71" s="107">
        <v>1.8074441100000001E-2</v>
      </c>
      <c r="AR71" s="107">
        <v>1.2098173643000001</v>
      </c>
      <c r="AS71" s="107">
        <v>1.0330953564000001</v>
      </c>
      <c r="AT71" s="107">
        <v>1.4167695615</v>
      </c>
      <c r="AU71" s="106">
        <v>1</v>
      </c>
      <c r="AV71" s="106">
        <v>2</v>
      </c>
      <c r="AW71" s="106">
        <v>3</v>
      </c>
      <c r="AX71" s="106" t="s">
        <v>28</v>
      </c>
      <c r="AY71" s="106" t="s">
        <v>28</v>
      </c>
      <c r="AZ71" s="106" t="s">
        <v>28</v>
      </c>
      <c r="BA71" s="106" t="s">
        <v>28</v>
      </c>
      <c r="BB71" s="106" t="s">
        <v>28</v>
      </c>
      <c r="BC71" s="118" t="s">
        <v>230</v>
      </c>
      <c r="BD71" s="119">
        <v>395</v>
      </c>
      <c r="BE71" s="119">
        <v>504</v>
      </c>
      <c r="BF71" s="119">
        <v>494</v>
      </c>
    </row>
    <row r="72" spans="1:93" x14ac:dyDescent="0.3">
      <c r="A72" s="10"/>
      <c r="B72" t="s">
        <v>184</v>
      </c>
      <c r="C72" s="106">
        <v>257</v>
      </c>
      <c r="D72" s="116">
        <v>7624</v>
      </c>
      <c r="E72" s="117">
        <v>32.651254674999997</v>
      </c>
      <c r="F72" s="107">
        <v>28.199425446999999</v>
      </c>
      <c r="G72" s="107">
        <v>37.805891963000001</v>
      </c>
      <c r="H72" s="107">
        <v>1.8462431E-9</v>
      </c>
      <c r="I72" s="109">
        <v>33.709338930000001</v>
      </c>
      <c r="J72" s="107">
        <v>29.830033580999999</v>
      </c>
      <c r="K72" s="107">
        <v>38.093136168000001</v>
      </c>
      <c r="L72" s="107">
        <v>0.6379250715</v>
      </c>
      <c r="M72" s="107">
        <v>0.55094729659999997</v>
      </c>
      <c r="N72" s="107">
        <v>0.73863398430000005</v>
      </c>
      <c r="O72" s="116">
        <v>395</v>
      </c>
      <c r="P72" s="116">
        <v>7832</v>
      </c>
      <c r="Q72" s="117">
        <v>48.565008925000001</v>
      </c>
      <c r="R72" s="107">
        <v>42.784662974</v>
      </c>
      <c r="S72" s="107">
        <v>55.126298255999998</v>
      </c>
      <c r="T72" s="107">
        <v>5.1580720000000003E-4</v>
      </c>
      <c r="U72" s="109">
        <v>50.434116445000001</v>
      </c>
      <c r="V72" s="107">
        <v>45.697855406000002</v>
      </c>
      <c r="W72" s="107">
        <v>55.661257601999999</v>
      </c>
      <c r="X72" s="107">
        <v>0.7989056283</v>
      </c>
      <c r="Y72" s="107">
        <v>0.70381760059999998</v>
      </c>
      <c r="Z72" s="107">
        <v>0.90684035519999995</v>
      </c>
      <c r="AA72" s="116">
        <v>401</v>
      </c>
      <c r="AB72" s="116">
        <v>7947</v>
      </c>
      <c r="AC72" s="117">
        <v>48.721309865000002</v>
      </c>
      <c r="AD72" s="107">
        <v>42.962429647999997</v>
      </c>
      <c r="AE72" s="107">
        <v>55.252136679000003</v>
      </c>
      <c r="AF72" s="107">
        <v>1.9778900000000001E-5</v>
      </c>
      <c r="AG72" s="109">
        <v>50.459292814999998</v>
      </c>
      <c r="AH72" s="107">
        <v>45.754538897000003</v>
      </c>
      <c r="AI72" s="107">
        <v>55.647817523000001</v>
      </c>
      <c r="AJ72" s="107">
        <v>0.76042333929999995</v>
      </c>
      <c r="AK72" s="107">
        <v>0.67054096669999996</v>
      </c>
      <c r="AL72" s="107">
        <v>0.86235395540000004</v>
      </c>
      <c r="AM72" s="107">
        <v>0.9689891772</v>
      </c>
      <c r="AN72" s="107">
        <v>1.0032183858999999</v>
      </c>
      <c r="AO72" s="107">
        <v>1.1796404999000001</v>
      </c>
      <c r="AP72" s="107">
        <v>0.85318122760000004</v>
      </c>
      <c r="AQ72" s="107">
        <v>1.32237E-5</v>
      </c>
      <c r="AR72" s="107">
        <v>1.4873856888000001</v>
      </c>
      <c r="AS72" s="107">
        <v>1.2440817414000001</v>
      </c>
      <c r="AT72" s="107">
        <v>1.7782723704000001</v>
      </c>
      <c r="AU72" s="106">
        <v>1</v>
      </c>
      <c r="AV72" s="106">
        <v>2</v>
      </c>
      <c r="AW72" s="106">
        <v>3</v>
      </c>
      <c r="AX72" s="106" t="s">
        <v>228</v>
      </c>
      <c r="AY72" s="106" t="s">
        <v>28</v>
      </c>
      <c r="AZ72" s="106" t="s">
        <v>28</v>
      </c>
      <c r="BA72" s="106" t="s">
        <v>28</v>
      </c>
      <c r="BB72" s="106" t="s">
        <v>28</v>
      </c>
      <c r="BC72" s="118" t="s">
        <v>440</v>
      </c>
      <c r="BD72" s="119">
        <v>257</v>
      </c>
      <c r="BE72" s="119">
        <v>395</v>
      </c>
      <c r="BF72" s="119">
        <v>401</v>
      </c>
    </row>
    <row r="73" spans="1:93" x14ac:dyDescent="0.3">
      <c r="A73" s="10"/>
      <c r="B73" t="s">
        <v>186</v>
      </c>
      <c r="C73" s="106">
        <v>20</v>
      </c>
      <c r="D73" s="116">
        <v>921</v>
      </c>
      <c r="E73" s="117">
        <v>24.144343810999999</v>
      </c>
      <c r="F73" s="107">
        <v>15.461825849</v>
      </c>
      <c r="G73" s="107">
        <v>37.702490234999999</v>
      </c>
      <c r="H73" s="107">
        <v>9.5209169999999998E-4</v>
      </c>
      <c r="I73" s="109">
        <v>21.715526602000001</v>
      </c>
      <c r="J73" s="107">
        <v>14.009928348000001</v>
      </c>
      <c r="K73" s="107">
        <v>33.659279609999999</v>
      </c>
      <c r="L73" s="107">
        <v>0.47172099220000002</v>
      </c>
      <c r="M73" s="107">
        <v>0.30208598289999999</v>
      </c>
      <c r="N73" s="107">
        <v>0.7366137693</v>
      </c>
      <c r="O73" s="116">
        <v>40</v>
      </c>
      <c r="P73" s="116">
        <v>988</v>
      </c>
      <c r="Q73" s="117">
        <v>44.260600693000001</v>
      </c>
      <c r="R73" s="107">
        <v>32.133720934000003</v>
      </c>
      <c r="S73" s="107">
        <v>60.964019004000001</v>
      </c>
      <c r="T73" s="107">
        <v>5.2087776799999999E-2</v>
      </c>
      <c r="U73" s="109">
        <v>40.485829959999997</v>
      </c>
      <c r="V73" s="107">
        <v>29.697252086999999</v>
      </c>
      <c r="W73" s="107">
        <v>55.193740577</v>
      </c>
      <c r="X73" s="107">
        <v>0.72809711740000005</v>
      </c>
      <c r="Y73" s="107">
        <v>0.52860714080000004</v>
      </c>
      <c r="Z73" s="107">
        <v>1.0028722114999999</v>
      </c>
      <c r="AA73" s="116">
        <v>37</v>
      </c>
      <c r="AB73" s="116">
        <v>1024</v>
      </c>
      <c r="AC73" s="117">
        <v>37.981596046</v>
      </c>
      <c r="AD73" s="107">
        <v>27.248717329000002</v>
      </c>
      <c r="AE73" s="107">
        <v>52.942001664999999</v>
      </c>
      <c r="AF73" s="107">
        <v>2.0285061999999999E-3</v>
      </c>
      <c r="AG73" s="109">
        <v>36.1328125</v>
      </c>
      <c r="AH73" s="107">
        <v>26.179725932</v>
      </c>
      <c r="AI73" s="107">
        <v>49.869893312000002</v>
      </c>
      <c r="AJ73" s="107">
        <v>0.59280204439999995</v>
      </c>
      <c r="AK73" s="107">
        <v>0.42528742930000002</v>
      </c>
      <c r="AL73" s="107">
        <v>0.82629826260000006</v>
      </c>
      <c r="AM73" s="107">
        <v>0.51001455539999996</v>
      </c>
      <c r="AN73" s="107">
        <v>0.85813557549999997</v>
      </c>
      <c r="AO73" s="107">
        <v>1.3527763510999999</v>
      </c>
      <c r="AP73" s="107">
        <v>0.54435950580000003</v>
      </c>
      <c r="AQ73" s="107">
        <v>2.8882757200000001E-2</v>
      </c>
      <c r="AR73" s="107">
        <v>1.833166436</v>
      </c>
      <c r="AS73" s="107">
        <v>1.0644284720999999</v>
      </c>
      <c r="AT73" s="107">
        <v>3.1570925335000002</v>
      </c>
      <c r="AU73" s="106">
        <v>1</v>
      </c>
      <c r="AV73" s="106" t="s">
        <v>28</v>
      </c>
      <c r="AW73" s="106">
        <v>3</v>
      </c>
      <c r="AX73" s="106" t="s">
        <v>28</v>
      </c>
      <c r="AY73" s="106" t="s">
        <v>28</v>
      </c>
      <c r="AZ73" s="106" t="s">
        <v>28</v>
      </c>
      <c r="BA73" s="106" t="s">
        <v>28</v>
      </c>
      <c r="BB73" s="106" t="s">
        <v>28</v>
      </c>
      <c r="BC73" s="118" t="s">
        <v>442</v>
      </c>
      <c r="BD73" s="119">
        <v>20</v>
      </c>
      <c r="BE73" s="119">
        <v>40</v>
      </c>
      <c r="BF73" s="119">
        <v>37</v>
      </c>
    </row>
    <row r="74" spans="1:93" x14ac:dyDescent="0.3">
      <c r="A74" s="10"/>
      <c r="B74" t="s">
        <v>185</v>
      </c>
      <c r="C74" s="106">
        <v>22</v>
      </c>
      <c r="D74" s="116">
        <v>866</v>
      </c>
      <c r="E74" s="117">
        <v>25.084161606999999</v>
      </c>
      <c r="F74" s="107">
        <v>16.385736906999998</v>
      </c>
      <c r="G74" s="107">
        <v>38.400174925000002</v>
      </c>
      <c r="H74" s="107">
        <v>1.0285889999999999E-3</v>
      </c>
      <c r="I74" s="109">
        <v>25.404157044000002</v>
      </c>
      <c r="J74" s="107">
        <v>16.727383352</v>
      </c>
      <c r="K74" s="107">
        <v>38.581718461999998</v>
      </c>
      <c r="L74" s="107">
        <v>0.49008271640000001</v>
      </c>
      <c r="M74" s="107">
        <v>0.32013692859999998</v>
      </c>
      <c r="N74" s="107">
        <v>0.75024480920000003</v>
      </c>
      <c r="O74" s="116">
        <v>32</v>
      </c>
      <c r="P74" s="116">
        <v>837</v>
      </c>
      <c r="Q74" s="117">
        <v>37.619301884000002</v>
      </c>
      <c r="R74" s="107">
        <v>26.351996828000001</v>
      </c>
      <c r="S74" s="107">
        <v>53.704160770000001</v>
      </c>
      <c r="T74" s="107">
        <v>8.2348014000000001E-3</v>
      </c>
      <c r="U74" s="109">
        <v>38.231780166999997</v>
      </c>
      <c r="V74" s="107">
        <v>27.036590579999999</v>
      </c>
      <c r="W74" s="107">
        <v>54.062623408</v>
      </c>
      <c r="X74" s="107">
        <v>0.61884621610000001</v>
      </c>
      <c r="Y74" s="107">
        <v>0.43349644209999999</v>
      </c>
      <c r="Z74" s="107">
        <v>0.88344586459999996</v>
      </c>
      <c r="AA74" s="116">
        <v>38</v>
      </c>
      <c r="AB74" s="116">
        <v>777</v>
      </c>
      <c r="AC74" s="117">
        <v>46.747103508000002</v>
      </c>
      <c r="AD74" s="107">
        <v>33.667314159</v>
      </c>
      <c r="AE74" s="107">
        <v>64.908405703</v>
      </c>
      <c r="AF74" s="107">
        <v>5.9774773000000003E-2</v>
      </c>
      <c r="AG74" s="109">
        <v>48.906048906000002</v>
      </c>
      <c r="AH74" s="107">
        <v>35.586022892999999</v>
      </c>
      <c r="AI74" s="107">
        <v>67.211827149000001</v>
      </c>
      <c r="AJ74" s="107">
        <v>0.72961069089999997</v>
      </c>
      <c r="AK74" s="107">
        <v>0.52546640330000005</v>
      </c>
      <c r="AL74" s="107">
        <v>1.0130652633999999</v>
      </c>
      <c r="AM74" s="107">
        <v>0.37340451019999998</v>
      </c>
      <c r="AN74" s="107">
        <v>1.2426361247</v>
      </c>
      <c r="AO74" s="107">
        <v>2.0048515896999999</v>
      </c>
      <c r="AP74" s="107">
        <v>0.77020391249999998</v>
      </c>
      <c r="AQ74" s="107">
        <v>0.148604608</v>
      </c>
      <c r="AR74" s="107">
        <v>1.4997233104000001</v>
      </c>
      <c r="AS74" s="107">
        <v>0.86534138100000002</v>
      </c>
      <c r="AT74" s="107">
        <v>2.5991707519</v>
      </c>
      <c r="AU74" s="106">
        <v>1</v>
      </c>
      <c r="AV74" s="106" t="s">
        <v>28</v>
      </c>
      <c r="AW74" s="106" t="s">
        <v>28</v>
      </c>
      <c r="AX74" s="106" t="s">
        <v>28</v>
      </c>
      <c r="AY74" s="106" t="s">
        <v>28</v>
      </c>
      <c r="AZ74" s="106" t="s">
        <v>28</v>
      </c>
      <c r="BA74" s="106" t="s">
        <v>28</v>
      </c>
      <c r="BB74" s="106" t="s">
        <v>28</v>
      </c>
      <c r="BC74" s="118">
        <v>-1</v>
      </c>
      <c r="BD74" s="119">
        <v>22</v>
      </c>
      <c r="BE74" s="119">
        <v>32</v>
      </c>
      <c r="BF74" s="119">
        <v>38</v>
      </c>
    </row>
    <row r="75" spans="1:93" x14ac:dyDescent="0.3">
      <c r="A75" s="10"/>
      <c r="B75" t="s">
        <v>187</v>
      </c>
      <c r="C75" s="106">
        <v>36</v>
      </c>
      <c r="D75" s="116">
        <v>940</v>
      </c>
      <c r="E75" s="117">
        <v>39.401866351999999</v>
      </c>
      <c r="F75" s="107">
        <v>28.143255032999999</v>
      </c>
      <c r="G75" s="107">
        <v>55.164445981999997</v>
      </c>
      <c r="H75" s="107">
        <v>0.12758210649999999</v>
      </c>
      <c r="I75" s="109">
        <v>38.297872339999998</v>
      </c>
      <c r="J75" s="107">
        <v>27.625345819</v>
      </c>
      <c r="K75" s="107">
        <v>53.093526337</v>
      </c>
      <c r="L75" s="107">
        <v>0.76981539180000003</v>
      </c>
      <c r="M75" s="107">
        <v>0.5498498651</v>
      </c>
      <c r="N75" s="107">
        <v>1.0777773625</v>
      </c>
      <c r="O75" s="116">
        <v>38</v>
      </c>
      <c r="P75" s="116">
        <v>1038</v>
      </c>
      <c r="Q75" s="117">
        <v>37.900491168999999</v>
      </c>
      <c r="R75" s="107">
        <v>27.302485509</v>
      </c>
      <c r="S75" s="107">
        <v>52.612324632000004</v>
      </c>
      <c r="T75" s="107">
        <v>4.7539098E-3</v>
      </c>
      <c r="U75" s="109">
        <v>36.608863198000002</v>
      </c>
      <c r="V75" s="107">
        <v>26.638092280999999</v>
      </c>
      <c r="W75" s="107">
        <v>50.311743444000001</v>
      </c>
      <c r="X75" s="107">
        <v>0.62347184479999995</v>
      </c>
      <c r="Y75" s="107">
        <v>0.44913220079999999</v>
      </c>
      <c r="Z75" s="107">
        <v>0.86548490759999996</v>
      </c>
      <c r="AA75" s="116">
        <v>27</v>
      </c>
      <c r="AB75" s="116">
        <v>951</v>
      </c>
      <c r="AC75" s="117">
        <v>28.836325163000001</v>
      </c>
      <c r="AD75" s="107">
        <v>19.608611366000002</v>
      </c>
      <c r="AE75" s="107">
        <v>42.406554618999998</v>
      </c>
      <c r="AF75" s="107">
        <v>4.9648199999999997E-5</v>
      </c>
      <c r="AG75" s="109">
        <v>28.391167192000001</v>
      </c>
      <c r="AH75" s="107">
        <v>19.470156117999998</v>
      </c>
      <c r="AI75" s="107">
        <v>41.399687278000002</v>
      </c>
      <c r="AJ75" s="107">
        <v>0.4500661976</v>
      </c>
      <c r="AK75" s="107">
        <v>0.30604361369999999</v>
      </c>
      <c r="AL75" s="107">
        <v>0.66186508450000003</v>
      </c>
      <c r="AM75" s="107">
        <v>0.28462396350000002</v>
      </c>
      <c r="AN75" s="107">
        <v>0.7608430464</v>
      </c>
      <c r="AO75" s="107">
        <v>1.2552608313</v>
      </c>
      <c r="AP75" s="107">
        <v>0.46116482479999998</v>
      </c>
      <c r="AQ75" s="107">
        <v>0.86961469000000002</v>
      </c>
      <c r="AR75" s="107">
        <v>0.96189583590000005</v>
      </c>
      <c r="AS75" s="107">
        <v>0.60488529099999999</v>
      </c>
      <c r="AT75" s="107">
        <v>1.5296182810000001</v>
      </c>
      <c r="AU75" s="106" t="s">
        <v>28</v>
      </c>
      <c r="AV75" s="106">
        <v>2</v>
      </c>
      <c r="AW75" s="106">
        <v>3</v>
      </c>
      <c r="AX75" s="106" t="s">
        <v>28</v>
      </c>
      <c r="AY75" s="106" t="s">
        <v>28</v>
      </c>
      <c r="AZ75" s="106" t="s">
        <v>28</v>
      </c>
      <c r="BA75" s="106" t="s">
        <v>28</v>
      </c>
      <c r="BB75" s="106" t="s">
        <v>28</v>
      </c>
      <c r="BC75" s="118" t="s">
        <v>438</v>
      </c>
      <c r="BD75" s="119">
        <v>36</v>
      </c>
      <c r="BE75" s="119">
        <v>38</v>
      </c>
      <c r="BF75" s="119">
        <v>27</v>
      </c>
      <c r="BQ75" s="52"/>
      <c r="CC75" s="4"/>
      <c r="CO75" s="4"/>
    </row>
    <row r="76" spans="1:93" x14ac:dyDescent="0.3">
      <c r="A76" s="10"/>
      <c r="B76" t="s">
        <v>188</v>
      </c>
      <c r="C76" s="106">
        <v>92</v>
      </c>
      <c r="D76" s="116">
        <v>2488</v>
      </c>
      <c r="E76" s="117">
        <v>41.494682638999997</v>
      </c>
      <c r="F76" s="107">
        <v>33.297095347999999</v>
      </c>
      <c r="G76" s="107">
        <v>51.710477124000001</v>
      </c>
      <c r="H76" s="107">
        <v>6.1657313499999998E-2</v>
      </c>
      <c r="I76" s="109">
        <v>36.977491960999998</v>
      </c>
      <c r="J76" s="107">
        <v>30.143491562000001</v>
      </c>
      <c r="K76" s="107">
        <v>45.360867003999999</v>
      </c>
      <c r="L76" s="107">
        <v>0.81070386579999998</v>
      </c>
      <c r="M76" s="107">
        <v>0.65054320700000001</v>
      </c>
      <c r="N76" s="107">
        <v>1.0102953208000001</v>
      </c>
      <c r="O76" s="116">
        <v>101</v>
      </c>
      <c r="P76" s="116">
        <v>2902</v>
      </c>
      <c r="Q76" s="117">
        <v>38.697848762</v>
      </c>
      <c r="R76" s="107">
        <v>31.329154685999999</v>
      </c>
      <c r="S76" s="107">
        <v>47.799677770000002</v>
      </c>
      <c r="T76" s="107">
        <v>2.7832799999999999E-5</v>
      </c>
      <c r="U76" s="109">
        <v>34.803583734999997</v>
      </c>
      <c r="V76" s="107">
        <v>28.636916058000001</v>
      </c>
      <c r="W76" s="107">
        <v>42.298180375000001</v>
      </c>
      <c r="X76" s="107">
        <v>0.63658856159999999</v>
      </c>
      <c r="Y76" s="107">
        <v>0.51537184000000003</v>
      </c>
      <c r="Z76" s="107">
        <v>0.78631575379999996</v>
      </c>
      <c r="AA76" s="116">
        <v>131</v>
      </c>
      <c r="AB76" s="116">
        <v>3057</v>
      </c>
      <c r="AC76" s="117">
        <v>46.102914783999999</v>
      </c>
      <c r="AD76" s="107">
        <v>38.150986042</v>
      </c>
      <c r="AE76" s="107">
        <v>55.712288778999998</v>
      </c>
      <c r="AF76" s="107">
        <v>6.5636480000000005E-4</v>
      </c>
      <c r="AG76" s="109">
        <v>42.852469741999997</v>
      </c>
      <c r="AH76" s="107">
        <v>36.108216087000002</v>
      </c>
      <c r="AI76" s="107">
        <v>50.856407820000001</v>
      </c>
      <c r="AJ76" s="107">
        <v>0.71955644269999997</v>
      </c>
      <c r="AK76" s="107">
        <v>0.59544581789999995</v>
      </c>
      <c r="AL76" s="107">
        <v>0.8695358312</v>
      </c>
      <c r="AM76" s="107">
        <v>0.20961748729999999</v>
      </c>
      <c r="AN76" s="107">
        <v>1.1913560123</v>
      </c>
      <c r="AO76" s="107">
        <v>1.566151163</v>
      </c>
      <c r="AP76" s="107">
        <v>0.90625297319999998</v>
      </c>
      <c r="AQ76" s="107">
        <v>0.64366984979999997</v>
      </c>
      <c r="AR76" s="107">
        <v>0.93259777639999997</v>
      </c>
      <c r="AS76" s="107">
        <v>0.6938840745</v>
      </c>
      <c r="AT76" s="107">
        <v>1.2534350399</v>
      </c>
      <c r="AU76" s="106" t="s">
        <v>28</v>
      </c>
      <c r="AV76" s="106">
        <v>2</v>
      </c>
      <c r="AW76" s="106">
        <v>3</v>
      </c>
      <c r="AX76" s="106" t="s">
        <v>28</v>
      </c>
      <c r="AY76" s="106" t="s">
        <v>28</v>
      </c>
      <c r="AZ76" s="106" t="s">
        <v>28</v>
      </c>
      <c r="BA76" s="106" t="s">
        <v>28</v>
      </c>
      <c r="BB76" s="106" t="s">
        <v>28</v>
      </c>
      <c r="BC76" s="118" t="s">
        <v>438</v>
      </c>
      <c r="BD76" s="119">
        <v>92</v>
      </c>
      <c r="BE76" s="119">
        <v>101</v>
      </c>
      <c r="BF76" s="119">
        <v>131</v>
      </c>
      <c r="BQ76" s="52"/>
      <c r="CC76" s="4"/>
      <c r="CO76" s="4"/>
    </row>
    <row r="77" spans="1:93" x14ac:dyDescent="0.3">
      <c r="A77" s="10"/>
      <c r="B77" t="s">
        <v>191</v>
      </c>
      <c r="C77" s="106">
        <v>109</v>
      </c>
      <c r="D77" s="116">
        <v>3197</v>
      </c>
      <c r="E77" s="117">
        <v>37.693499160999998</v>
      </c>
      <c r="F77" s="107">
        <v>30.714734266000001</v>
      </c>
      <c r="G77" s="107">
        <v>46.257925159999999</v>
      </c>
      <c r="H77" s="107">
        <v>3.4051759000000002E-3</v>
      </c>
      <c r="I77" s="109">
        <v>34.094463560000001</v>
      </c>
      <c r="J77" s="107">
        <v>28.258788594999999</v>
      </c>
      <c r="K77" s="107">
        <v>41.135253959000003</v>
      </c>
      <c r="L77" s="107">
        <v>0.73643810590000003</v>
      </c>
      <c r="M77" s="107">
        <v>0.60009023380000004</v>
      </c>
      <c r="N77" s="107">
        <v>0.90376588920000001</v>
      </c>
      <c r="O77" s="116">
        <v>191</v>
      </c>
      <c r="P77" s="116">
        <v>3362</v>
      </c>
      <c r="Q77" s="117">
        <v>61.390291619000003</v>
      </c>
      <c r="R77" s="107">
        <v>52.134623411</v>
      </c>
      <c r="S77" s="107">
        <v>72.289155622999999</v>
      </c>
      <c r="T77" s="107">
        <v>0.90609535860000001</v>
      </c>
      <c r="U77" s="109">
        <v>56.811421772999999</v>
      </c>
      <c r="V77" s="107">
        <v>49.299768061999998</v>
      </c>
      <c r="W77" s="107">
        <v>65.467603007999998</v>
      </c>
      <c r="X77" s="107">
        <v>1.0098844946000001</v>
      </c>
      <c r="Y77" s="107">
        <v>0.85762661210000002</v>
      </c>
      <c r="Z77" s="107">
        <v>1.1891733280000001</v>
      </c>
      <c r="AA77" s="116">
        <v>201</v>
      </c>
      <c r="AB77" s="116">
        <v>3606</v>
      </c>
      <c r="AC77" s="117">
        <v>57.792983175000003</v>
      </c>
      <c r="AD77" s="107">
        <v>49.239499090999999</v>
      </c>
      <c r="AE77" s="107">
        <v>67.832308733999994</v>
      </c>
      <c r="AF77" s="107">
        <v>0.20696396759999999</v>
      </c>
      <c r="AG77" s="109">
        <v>55.740432611999999</v>
      </c>
      <c r="AH77" s="107">
        <v>48.543513578999999</v>
      </c>
      <c r="AI77" s="107">
        <v>64.004345766</v>
      </c>
      <c r="AJ77" s="107">
        <v>0.90201050370000002</v>
      </c>
      <c r="AK77" s="107">
        <v>0.76851103610000004</v>
      </c>
      <c r="AL77" s="107">
        <v>1.0587004096999999</v>
      </c>
      <c r="AM77" s="107">
        <v>0.58396860120000005</v>
      </c>
      <c r="AN77" s="107">
        <v>0.94140264939999996</v>
      </c>
      <c r="AO77" s="107">
        <v>1.1685267653</v>
      </c>
      <c r="AP77" s="107">
        <v>0.75842417520000005</v>
      </c>
      <c r="AQ77" s="107">
        <v>1.3940280000000001E-4</v>
      </c>
      <c r="AR77" s="107">
        <v>1.6286705397000001</v>
      </c>
      <c r="AS77" s="107">
        <v>1.2671805727000001</v>
      </c>
      <c r="AT77" s="107">
        <v>2.0932831389</v>
      </c>
      <c r="AU77" s="106">
        <v>1</v>
      </c>
      <c r="AV77" s="106" t="s">
        <v>28</v>
      </c>
      <c r="AW77" s="106" t="s">
        <v>28</v>
      </c>
      <c r="AX77" s="106" t="s">
        <v>228</v>
      </c>
      <c r="AY77" s="106" t="s">
        <v>28</v>
      </c>
      <c r="AZ77" s="106" t="s">
        <v>28</v>
      </c>
      <c r="BA77" s="106" t="s">
        <v>28</v>
      </c>
      <c r="BB77" s="106" t="s">
        <v>28</v>
      </c>
      <c r="BC77" s="118" t="s">
        <v>436</v>
      </c>
      <c r="BD77" s="119">
        <v>109</v>
      </c>
      <c r="BE77" s="119">
        <v>191</v>
      </c>
      <c r="BF77" s="119">
        <v>201</v>
      </c>
    </row>
    <row r="78" spans="1:93" x14ac:dyDescent="0.3">
      <c r="A78" s="10"/>
      <c r="B78" t="s">
        <v>189</v>
      </c>
      <c r="C78" s="106">
        <v>37</v>
      </c>
      <c r="D78" s="116">
        <v>2077</v>
      </c>
      <c r="E78" s="117">
        <v>19.088105391999999</v>
      </c>
      <c r="F78" s="107">
        <v>13.688115446999999</v>
      </c>
      <c r="G78" s="107">
        <v>26.618402574000001</v>
      </c>
      <c r="H78" s="107">
        <v>6.1170298999999999E-9</v>
      </c>
      <c r="I78" s="109">
        <v>17.814155030999999</v>
      </c>
      <c r="J78" s="107">
        <v>12.907096463</v>
      </c>
      <c r="K78" s="107">
        <v>24.586793814</v>
      </c>
      <c r="L78" s="107">
        <v>0.37293455079999999</v>
      </c>
      <c r="M78" s="107">
        <v>0.2674320516</v>
      </c>
      <c r="N78" s="107">
        <v>0.52005800489999998</v>
      </c>
      <c r="O78" s="116">
        <v>79</v>
      </c>
      <c r="P78" s="116">
        <v>2285</v>
      </c>
      <c r="Q78" s="117">
        <v>37.356981955999998</v>
      </c>
      <c r="R78" s="107">
        <v>29.533541134</v>
      </c>
      <c r="S78" s="107">
        <v>47.252853782000003</v>
      </c>
      <c r="T78" s="107">
        <v>4.8871E-5</v>
      </c>
      <c r="U78" s="109">
        <v>34.573304157999999</v>
      </c>
      <c r="V78" s="107">
        <v>27.731491690999999</v>
      </c>
      <c r="W78" s="107">
        <v>43.103103636999997</v>
      </c>
      <c r="X78" s="107">
        <v>0.61453099259999999</v>
      </c>
      <c r="Y78" s="107">
        <v>0.48583358180000003</v>
      </c>
      <c r="Z78" s="107">
        <v>0.77732037269999998</v>
      </c>
      <c r="AA78" s="116">
        <v>97</v>
      </c>
      <c r="AB78" s="116">
        <v>2402</v>
      </c>
      <c r="AC78" s="117">
        <v>43.106844180000003</v>
      </c>
      <c r="AD78" s="107">
        <v>34.776610462999997</v>
      </c>
      <c r="AE78" s="107">
        <v>53.432464821000003</v>
      </c>
      <c r="AF78" s="107">
        <v>2.977171E-4</v>
      </c>
      <c r="AG78" s="109">
        <v>40.383014154999998</v>
      </c>
      <c r="AH78" s="107">
        <v>33.095756219999998</v>
      </c>
      <c r="AI78" s="107">
        <v>49.274832138000001</v>
      </c>
      <c r="AJ78" s="107">
        <v>0.67279493280000002</v>
      </c>
      <c r="AK78" s="107">
        <v>0.54277987039999998</v>
      </c>
      <c r="AL78" s="107">
        <v>0.83395322159999996</v>
      </c>
      <c r="AM78" s="107">
        <v>0.36435934269999998</v>
      </c>
      <c r="AN78" s="107">
        <v>1.1539166689</v>
      </c>
      <c r="AO78" s="107">
        <v>1.5722290455000001</v>
      </c>
      <c r="AP78" s="107">
        <v>0.84690184459999995</v>
      </c>
      <c r="AQ78" s="107">
        <v>1.0075081999999999E-3</v>
      </c>
      <c r="AR78" s="107">
        <v>1.9570817108</v>
      </c>
      <c r="AS78" s="107">
        <v>1.3116086874999999</v>
      </c>
      <c r="AT78" s="107">
        <v>2.9202069635000001</v>
      </c>
      <c r="AU78" s="106">
        <v>1</v>
      </c>
      <c r="AV78" s="106">
        <v>2</v>
      </c>
      <c r="AW78" s="106">
        <v>3</v>
      </c>
      <c r="AX78" s="106" t="s">
        <v>228</v>
      </c>
      <c r="AY78" s="106" t="s">
        <v>28</v>
      </c>
      <c r="AZ78" s="106" t="s">
        <v>28</v>
      </c>
      <c r="BA78" s="106" t="s">
        <v>28</v>
      </c>
      <c r="BB78" s="106" t="s">
        <v>28</v>
      </c>
      <c r="BC78" s="118" t="s">
        <v>440</v>
      </c>
      <c r="BD78" s="119">
        <v>37</v>
      </c>
      <c r="BE78" s="119">
        <v>79</v>
      </c>
      <c r="BF78" s="119">
        <v>97</v>
      </c>
      <c r="BQ78" s="52"/>
      <c r="CO78" s="4"/>
    </row>
    <row r="79" spans="1:93" x14ac:dyDescent="0.3">
      <c r="A79" s="10"/>
      <c r="B79" t="s">
        <v>190</v>
      </c>
      <c r="C79" s="106">
        <v>54</v>
      </c>
      <c r="D79" s="116">
        <v>2168</v>
      </c>
      <c r="E79" s="117">
        <v>28.523724739999999</v>
      </c>
      <c r="F79" s="107">
        <v>21.589435099999999</v>
      </c>
      <c r="G79" s="107">
        <v>37.685232116999998</v>
      </c>
      <c r="H79" s="107">
        <v>3.8841599999999998E-5</v>
      </c>
      <c r="I79" s="109">
        <v>24.907749076999998</v>
      </c>
      <c r="J79" s="107">
        <v>19.076584635</v>
      </c>
      <c r="K79" s="107">
        <v>32.521333141</v>
      </c>
      <c r="L79" s="107">
        <v>0.55728330579999996</v>
      </c>
      <c r="M79" s="107">
        <v>0.42180437069999999</v>
      </c>
      <c r="N79" s="107">
        <v>0.73627658819999997</v>
      </c>
      <c r="O79" s="116">
        <v>114</v>
      </c>
      <c r="P79" s="116">
        <v>2375</v>
      </c>
      <c r="Q79" s="117">
        <v>54.079501137999998</v>
      </c>
      <c r="R79" s="107">
        <v>44.267464857999997</v>
      </c>
      <c r="S79" s="107">
        <v>66.066409104000002</v>
      </c>
      <c r="T79" s="107">
        <v>0.25220201370000001</v>
      </c>
      <c r="U79" s="109">
        <v>48</v>
      </c>
      <c r="V79" s="107">
        <v>39.950195467</v>
      </c>
      <c r="W79" s="107">
        <v>57.671807936</v>
      </c>
      <c r="X79" s="107">
        <v>0.88962030049999996</v>
      </c>
      <c r="Y79" s="107">
        <v>0.72821003449999999</v>
      </c>
      <c r="Z79" s="107">
        <v>1.0868077087000001</v>
      </c>
      <c r="AA79" s="116">
        <v>117</v>
      </c>
      <c r="AB79" s="116">
        <v>2569</v>
      </c>
      <c r="AC79" s="117">
        <v>49.937252041000001</v>
      </c>
      <c r="AD79" s="107">
        <v>40.961942352000001</v>
      </c>
      <c r="AE79" s="107">
        <v>60.879172183000001</v>
      </c>
      <c r="AF79" s="107">
        <v>1.36810734E-2</v>
      </c>
      <c r="AG79" s="109">
        <v>45.543012845</v>
      </c>
      <c r="AH79" s="107">
        <v>37.995148563999997</v>
      </c>
      <c r="AI79" s="107">
        <v>54.590285797999996</v>
      </c>
      <c r="AJ79" s="107">
        <v>0.77940129390000001</v>
      </c>
      <c r="AK79" s="107">
        <v>0.63931813559999995</v>
      </c>
      <c r="AL79" s="107">
        <v>0.95017854670000002</v>
      </c>
      <c r="AM79" s="107">
        <v>0.56505253070000006</v>
      </c>
      <c r="AN79" s="107">
        <v>0.92340445069999999</v>
      </c>
      <c r="AO79" s="107">
        <v>1.2113946933999999</v>
      </c>
      <c r="AP79" s="107">
        <v>0.70387940790000003</v>
      </c>
      <c r="AQ79" s="107">
        <v>1.7960019999999999E-4</v>
      </c>
      <c r="AR79" s="107">
        <v>1.8959480794000001</v>
      </c>
      <c r="AS79" s="107">
        <v>1.3566492472</v>
      </c>
      <c r="AT79" s="107">
        <v>2.6496304238000001</v>
      </c>
      <c r="AU79" s="106">
        <v>1</v>
      </c>
      <c r="AV79" s="106" t="s">
        <v>28</v>
      </c>
      <c r="AW79" s="106" t="s">
        <v>28</v>
      </c>
      <c r="AX79" s="106" t="s">
        <v>228</v>
      </c>
      <c r="AY79" s="106" t="s">
        <v>28</v>
      </c>
      <c r="AZ79" s="106" t="s">
        <v>28</v>
      </c>
      <c r="BA79" s="106" t="s">
        <v>28</v>
      </c>
      <c r="BB79" s="106" t="s">
        <v>28</v>
      </c>
      <c r="BC79" s="118" t="s">
        <v>436</v>
      </c>
      <c r="BD79" s="119">
        <v>54</v>
      </c>
      <c r="BE79" s="119">
        <v>114</v>
      </c>
      <c r="BF79" s="119">
        <v>117</v>
      </c>
      <c r="BQ79" s="52"/>
      <c r="CC79" s="4"/>
      <c r="CO79" s="4"/>
    </row>
    <row r="80" spans="1:93" x14ac:dyDescent="0.3">
      <c r="A80" s="10"/>
      <c r="B80" t="s">
        <v>146</v>
      </c>
      <c r="C80" s="106">
        <v>31</v>
      </c>
      <c r="D80" s="116">
        <v>1699</v>
      </c>
      <c r="E80" s="117">
        <v>20.519148982000001</v>
      </c>
      <c r="F80" s="107">
        <v>14.294192595</v>
      </c>
      <c r="G80" s="107">
        <v>29.455002240999999</v>
      </c>
      <c r="H80" s="107">
        <v>7.2058312E-7</v>
      </c>
      <c r="I80" s="109">
        <v>18.246027075000001</v>
      </c>
      <c r="J80" s="107">
        <v>12.831812491000001</v>
      </c>
      <c r="K80" s="107">
        <v>25.944698323000001</v>
      </c>
      <c r="L80" s="107">
        <v>0.40089361680000002</v>
      </c>
      <c r="M80" s="107">
        <v>0.27927330589999999</v>
      </c>
      <c r="N80" s="107">
        <v>0.57547817369999998</v>
      </c>
      <c r="O80" s="116">
        <v>44</v>
      </c>
      <c r="P80" s="116">
        <v>1826</v>
      </c>
      <c r="Q80" s="117">
        <v>27.203635898999998</v>
      </c>
      <c r="R80" s="107">
        <v>20.024020268000001</v>
      </c>
      <c r="S80" s="107">
        <v>36.957503848999998</v>
      </c>
      <c r="T80" s="107">
        <v>2.702423E-7</v>
      </c>
      <c r="U80" s="109">
        <v>24.096385542</v>
      </c>
      <c r="V80" s="107">
        <v>17.931988115999999</v>
      </c>
      <c r="W80" s="107">
        <v>32.379889638000002</v>
      </c>
      <c r="X80" s="107">
        <v>0.4475061018</v>
      </c>
      <c r="Y80" s="107">
        <v>0.32939976430000001</v>
      </c>
      <c r="Z80" s="107">
        <v>0.60795948529999999</v>
      </c>
      <c r="AA80" s="116">
        <v>43</v>
      </c>
      <c r="AB80" s="116">
        <v>1905</v>
      </c>
      <c r="AC80" s="117">
        <v>24.644605549000001</v>
      </c>
      <c r="AD80" s="107">
        <v>18.082635341</v>
      </c>
      <c r="AE80" s="107">
        <v>33.587835579999997</v>
      </c>
      <c r="AF80" s="107">
        <v>1.4627836000000001E-9</v>
      </c>
      <c r="AG80" s="109">
        <v>22.572178478000001</v>
      </c>
      <c r="AH80" s="107">
        <v>16.740424139000002</v>
      </c>
      <c r="AI80" s="107">
        <v>30.435503725</v>
      </c>
      <c r="AJ80" s="107">
        <v>0.38464346090000001</v>
      </c>
      <c r="AK80" s="107">
        <v>0.28222677070000002</v>
      </c>
      <c r="AL80" s="107">
        <v>0.52422593240000004</v>
      </c>
      <c r="AM80" s="107">
        <v>0.6517871341</v>
      </c>
      <c r="AN80" s="107">
        <v>0.90593057639999996</v>
      </c>
      <c r="AO80" s="107">
        <v>1.3913505238999999</v>
      </c>
      <c r="AP80" s="107">
        <v>0.58986588579999999</v>
      </c>
      <c r="AQ80" s="107">
        <v>0.23751881280000001</v>
      </c>
      <c r="AR80" s="107">
        <v>1.3257682335000001</v>
      </c>
      <c r="AS80" s="107">
        <v>0.8303461245</v>
      </c>
      <c r="AT80" s="107">
        <v>2.1167816134000002</v>
      </c>
      <c r="AU80" s="106">
        <v>1</v>
      </c>
      <c r="AV80" s="106">
        <v>2</v>
      </c>
      <c r="AW80" s="106">
        <v>3</v>
      </c>
      <c r="AX80" s="106" t="s">
        <v>28</v>
      </c>
      <c r="AY80" s="106" t="s">
        <v>28</v>
      </c>
      <c r="AZ80" s="106" t="s">
        <v>28</v>
      </c>
      <c r="BA80" s="106" t="s">
        <v>28</v>
      </c>
      <c r="BB80" s="106" t="s">
        <v>28</v>
      </c>
      <c r="BC80" s="118" t="s">
        <v>230</v>
      </c>
      <c r="BD80" s="119">
        <v>31</v>
      </c>
      <c r="BE80" s="119">
        <v>44</v>
      </c>
      <c r="BF80" s="119">
        <v>43</v>
      </c>
    </row>
    <row r="81" spans="1:93" x14ac:dyDescent="0.3">
      <c r="A81" s="10"/>
      <c r="B81" t="s">
        <v>193</v>
      </c>
      <c r="C81" s="106">
        <v>25</v>
      </c>
      <c r="D81" s="116">
        <v>876</v>
      </c>
      <c r="E81" s="117">
        <v>33.006528359999997</v>
      </c>
      <c r="F81" s="107">
        <v>22.112358685</v>
      </c>
      <c r="G81" s="107">
        <v>49.267965027999999</v>
      </c>
      <c r="H81" s="107">
        <v>3.1825210800000003E-2</v>
      </c>
      <c r="I81" s="109">
        <v>28.538812785000001</v>
      </c>
      <c r="J81" s="107">
        <v>19.283932109999999</v>
      </c>
      <c r="K81" s="107">
        <v>42.235361052999998</v>
      </c>
      <c r="L81" s="107">
        <v>0.64486624400000003</v>
      </c>
      <c r="M81" s="107">
        <v>0.43202100919999997</v>
      </c>
      <c r="N81" s="107">
        <v>0.96257465220000005</v>
      </c>
      <c r="O81" s="116">
        <v>52</v>
      </c>
      <c r="P81" s="116">
        <v>981</v>
      </c>
      <c r="Q81" s="117">
        <v>61.101713445000001</v>
      </c>
      <c r="R81" s="107">
        <v>45.997134871</v>
      </c>
      <c r="S81" s="107">
        <v>81.166346478999998</v>
      </c>
      <c r="T81" s="107">
        <v>0.97178614620000003</v>
      </c>
      <c r="U81" s="109">
        <v>53.007135576000003</v>
      </c>
      <c r="V81" s="107">
        <v>40.391866331999999</v>
      </c>
      <c r="W81" s="107">
        <v>69.562431180000004</v>
      </c>
      <c r="X81" s="107">
        <v>1.0051373169</v>
      </c>
      <c r="Y81" s="107">
        <v>0.7566635062</v>
      </c>
      <c r="Z81" s="107">
        <v>1.3352051706000001</v>
      </c>
      <c r="AA81" s="116">
        <v>33</v>
      </c>
      <c r="AB81" s="116">
        <v>1038</v>
      </c>
      <c r="AC81" s="117">
        <v>35.926956036</v>
      </c>
      <c r="AD81" s="107">
        <v>25.298293617999999</v>
      </c>
      <c r="AE81" s="107">
        <v>51.021076344000001</v>
      </c>
      <c r="AF81" s="107">
        <v>1.2264646E-3</v>
      </c>
      <c r="AG81" s="109">
        <v>31.791907513999998</v>
      </c>
      <c r="AH81" s="107">
        <v>22.601716179</v>
      </c>
      <c r="AI81" s="107">
        <v>44.718966266999999</v>
      </c>
      <c r="AJ81" s="107">
        <v>0.56073401869999995</v>
      </c>
      <c r="AK81" s="107">
        <v>0.39484597119999998</v>
      </c>
      <c r="AL81" s="107">
        <v>0.79631720399999995</v>
      </c>
      <c r="AM81" s="107">
        <v>1.9331414000000002E-2</v>
      </c>
      <c r="AN81" s="107">
        <v>0.58798606470000003</v>
      </c>
      <c r="AO81" s="107">
        <v>0.91752816660000003</v>
      </c>
      <c r="AP81" s="107">
        <v>0.37680326870000003</v>
      </c>
      <c r="AQ81" s="107">
        <v>1.2863340399999999E-2</v>
      </c>
      <c r="AR81" s="107">
        <v>1.8512008526999999</v>
      </c>
      <c r="AS81" s="107">
        <v>1.1395220659</v>
      </c>
      <c r="AT81" s="107">
        <v>3.0073525554999998</v>
      </c>
      <c r="AU81" s="106" t="s">
        <v>28</v>
      </c>
      <c r="AV81" s="106" t="s">
        <v>28</v>
      </c>
      <c r="AW81" s="106">
        <v>3</v>
      </c>
      <c r="AX81" s="106" t="s">
        <v>28</v>
      </c>
      <c r="AY81" s="106" t="s">
        <v>28</v>
      </c>
      <c r="AZ81" s="106" t="s">
        <v>28</v>
      </c>
      <c r="BA81" s="106" t="s">
        <v>28</v>
      </c>
      <c r="BB81" s="106" t="s">
        <v>28</v>
      </c>
      <c r="BC81" s="118">
        <v>-3</v>
      </c>
      <c r="BD81" s="119">
        <v>25</v>
      </c>
      <c r="BE81" s="119">
        <v>52</v>
      </c>
      <c r="BF81" s="119">
        <v>33</v>
      </c>
      <c r="BQ81" s="52"/>
      <c r="CC81" s="4"/>
      <c r="CO81" s="4"/>
    </row>
    <row r="82" spans="1:93" x14ac:dyDescent="0.3">
      <c r="A82" s="10"/>
      <c r="B82" t="s">
        <v>192</v>
      </c>
      <c r="C82" s="106">
        <v>190</v>
      </c>
      <c r="D82" s="116">
        <v>4133</v>
      </c>
      <c r="E82" s="117">
        <v>53.950400899999998</v>
      </c>
      <c r="F82" s="107">
        <v>45.797287896999997</v>
      </c>
      <c r="G82" s="107">
        <v>63.554980894000003</v>
      </c>
      <c r="H82" s="107">
        <v>0.528823818</v>
      </c>
      <c r="I82" s="109">
        <v>45.971449309999997</v>
      </c>
      <c r="J82" s="107">
        <v>39.878199832</v>
      </c>
      <c r="K82" s="107">
        <v>52.995726001000001</v>
      </c>
      <c r="L82" s="107">
        <v>1.0540579127</v>
      </c>
      <c r="M82" s="107">
        <v>0.89476617199999997</v>
      </c>
      <c r="N82" s="107">
        <v>1.2417077424</v>
      </c>
      <c r="O82" s="116">
        <v>317</v>
      </c>
      <c r="P82" s="116">
        <v>4583</v>
      </c>
      <c r="Q82" s="117">
        <v>78.779741556999994</v>
      </c>
      <c r="R82" s="107">
        <v>68.731622236000007</v>
      </c>
      <c r="S82" s="107">
        <v>90.296831034999997</v>
      </c>
      <c r="T82" s="107">
        <v>1.962356E-4</v>
      </c>
      <c r="U82" s="109">
        <v>69.168666811999998</v>
      </c>
      <c r="V82" s="107">
        <v>61.958538269000002</v>
      </c>
      <c r="W82" s="107">
        <v>77.217839577999996</v>
      </c>
      <c r="X82" s="107">
        <v>1.2959449676999999</v>
      </c>
      <c r="Y82" s="107">
        <v>1.1306510810999999</v>
      </c>
      <c r="Z82" s="107">
        <v>1.4854037530999999</v>
      </c>
      <c r="AA82" s="116">
        <v>376</v>
      </c>
      <c r="AB82" s="116">
        <v>5011</v>
      </c>
      <c r="AC82" s="117">
        <v>84.222198117000005</v>
      </c>
      <c r="AD82" s="107">
        <v>74.033956312000001</v>
      </c>
      <c r="AE82" s="107">
        <v>95.812502925000004</v>
      </c>
      <c r="AF82" s="107">
        <v>3.2251600000000001E-5</v>
      </c>
      <c r="AG82" s="109">
        <v>75.034923168999995</v>
      </c>
      <c r="AH82" s="107">
        <v>67.821294421000005</v>
      </c>
      <c r="AI82" s="107">
        <v>83.015810049999999</v>
      </c>
      <c r="AJ82" s="107">
        <v>1.3145074569999999</v>
      </c>
      <c r="AK82" s="107">
        <v>1.1554933238</v>
      </c>
      <c r="AL82" s="107">
        <v>1.4954044466</v>
      </c>
      <c r="AM82" s="107">
        <v>0.44660837349999999</v>
      </c>
      <c r="AN82" s="107">
        <v>1.0690844683</v>
      </c>
      <c r="AO82" s="107">
        <v>1.2697692263</v>
      </c>
      <c r="AP82" s="107">
        <v>0.90011757790000002</v>
      </c>
      <c r="AQ82" s="107">
        <v>2.0037040000000001E-4</v>
      </c>
      <c r="AR82" s="107">
        <v>1.4602253225999999</v>
      </c>
      <c r="AS82" s="107">
        <v>1.1960734177000001</v>
      </c>
      <c r="AT82" s="107">
        <v>1.7827149748</v>
      </c>
      <c r="AU82" s="106" t="s">
        <v>28</v>
      </c>
      <c r="AV82" s="106">
        <v>2</v>
      </c>
      <c r="AW82" s="106">
        <v>3</v>
      </c>
      <c r="AX82" s="106" t="s">
        <v>228</v>
      </c>
      <c r="AY82" s="106" t="s">
        <v>28</v>
      </c>
      <c r="AZ82" s="106" t="s">
        <v>28</v>
      </c>
      <c r="BA82" s="106" t="s">
        <v>28</v>
      </c>
      <c r="BB82" s="106" t="s">
        <v>28</v>
      </c>
      <c r="BC82" s="118" t="s">
        <v>443</v>
      </c>
      <c r="BD82" s="119">
        <v>190</v>
      </c>
      <c r="BE82" s="119">
        <v>317</v>
      </c>
      <c r="BF82" s="119">
        <v>376</v>
      </c>
      <c r="BQ82" s="52"/>
      <c r="CC82" s="4"/>
      <c r="CO82" s="4"/>
    </row>
    <row r="83" spans="1:93" x14ac:dyDescent="0.3">
      <c r="A83" s="10"/>
      <c r="B83" t="s">
        <v>194</v>
      </c>
      <c r="C83" s="106">
        <v>36</v>
      </c>
      <c r="D83" s="116">
        <v>1789</v>
      </c>
      <c r="E83" s="117">
        <v>22.330139209999999</v>
      </c>
      <c r="F83" s="107">
        <v>15.946179599000001</v>
      </c>
      <c r="G83" s="107">
        <v>31.269879664000001</v>
      </c>
      <c r="H83" s="107">
        <v>1.3775254999999999E-6</v>
      </c>
      <c r="I83" s="109">
        <v>20.122973728000002</v>
      </c>
      <c r="J83" s="107">
        <v>14.515273935</v>
      </c>
      <c r="K83" s="107">
        <v>27.897101596999999</v>
      </c>
      <c r="L83" s="107">
        <v>0.4362759041</v>
      </c>
      <c r="M83" s="107">
        <v>0.31154906180000003</v>
      </c>
      <c r="N83" s="107">
        <v>0.61093640719999998</v>
      </c>
      <c r="O83" s="116">
        <v>65</v>
      </c>
      <c r="P83" s="116">
        <v>1915</v>
      </c>
      <c r="Q83" s="117">
        <v>37.128469170999999</v>
      </c>
      <c r="R83" s="107">
        <v>28.731297013999999</v>
      </c>
      <c r="S83" s="107">
        <v>47.979846586999997</v>
      </c>
      <c r="T83" s="107">
        <v>1.6399510000000001E-4</v>
      </c>
      <c r="U83" s="109">
        <v>33.942558747</v>
      </c>
      <c r="V83" s="107">
        <v>26.617423885000001</v>
      </c>
      <c r="W83" s="107">
        <v>43.283576173</v>
      </c>
      <c r="X83" s="107">
        <v>0.61077190439999995</v>
      </c>
      <c r="Y83" s="107">
        <v>0.47263648050000001</v>
      </c>
      <c r="Z83" s="107">
        <v>0.78927957250000003</v>
      </c>
      <c r="AA83" s="116">
        <v>89</v>
      </c>
      <c r="AB83" s="116">
        <v>2009</v>
      </c>
      <c r="AC83" s="117">
        <v>47.993140677</v>
      </c>
      <c r="AD83" s="107">
        <v>38.399957039999997</v>
      </c>
      <c r="AE83" s="107">
        <v>59.982920022999998</v>
      </c>
      <c r="AF83" s="107">
        <v>1.1101692599999999E-2</v>
      </c>
      <c r="AG83" s="109">
        <v>44.300647087999998</v>
      </c>
      <c r="AH83" s="107">
        <v>35.990086195000003</v>
      </c>
      <c r="AI83" s="107">
        <v>54.530220399999997</v>
      </c>
      <c r="AJ83" s="107">
        <v>0.74905835649999997</v>
      </c>
      <c r="AK83" s="107">
        <v>0.5993316608</v>
      </c>
      <c r="AL83" s="107">
        <v>0.93619019010000004</v>
      </c>
      <c r="AM83" s="107">
        <v>0.1289987225</v>
      </c>
      <c r="AN83" s="107">
        <v>1.2926237399</v>
      </c>
      <c r="AO83" s="107">
        <v>1.8005009035999999</v>
      </c>
      <c r="AP83" s="107">
        <v>0.92800627290000004</v>
      </c>
      <c r="AQ83" s="107">
        <v>1.67280941E-2</v>
      </c>
      <c r="AR83" s="107">
        <v>1.6627065699000001</v>
      </c>
      <c r="AS83" s="107">
        <v>1.0963032962000001</v>
      </c>
      <c r="AT83" s="107">
        <v>2.5217411524000002</v>
      </c>
      <c r="AU83" s="106">
        <v>1</v>
      </c>
      <c r="AV83" s="106">
        <v>2</v>
      </c>
      <c r="AW83" s="106" t="s">
        <v>28</v>
      </c>
      <c r="AX83" s="106" t="s">
        <v>28</v>
      </c>
      <c r="AY83" s="106" t="s">
        <v>28</v>
      </c>
      <c r="AZ83" s="106" t="s">
        <v>28</v>
      </c>
      <c r="BA83" s="106" t="s">
        <v>28</v>
      </c>
      <c r="BB83" s="106" t="s">
        <v>28</v>
      </c>
      <c r="BC83" s="118" t="s">
        <v>441</v>
      </c>
      <c r="BD83" s="119">
        <v>36</v>
      </c>
      <c r="BE83" s="119">
        <v>65</v>
      </c>
      <c r="BF83" s="119">
        <v>89</v>
      </c>
      <c r="BQ83" s="52"/>
      <c r="CC83" s="4"/>
      <c r="CO83" s="4"/>
    </row>
    <row r="84" spans="1:93" s="3" customFormat="1" x14ac:dyDescent="0.3">
      <c r="A84" s="10" t="s">
        <v>231</v>
      </c>
      <c r="B84" s="3" t="s">
        <v>96</v>
      </c>
      <c r="C84" s="112">
        <v>1752</v>
      </c>
      <c r="D84" s="113">
        <v>35121</v>
      </c>
      <c r="E84" s="108">
        <v>51.181512671</v>
      </c>
      <c r="F84" s="114">
        <v>46.737916949999999</v>
      </c>
      <c r="G84" s="114">
        <v>56.047582140999999</v>
      </c>
      <c r="H84" s="114">
        <v>0.99932258929999995</v>
      </c>
      <c r="I84" s="115">
        <v>49.884684376999999</v>
      </c>
      <c r="J84" s="114">
        <v>47.602661734999998</v>
      </c>
      <c r="K84" s="114">
        <v>52.276104836999998</v>
      </c>
      <c r="L84" s="114">
        <v>0.99996065860000005</v>
      </c>
      <c r="M84" s="114">
        <v>0.91314374620000005</v>
      </c>
      <c r="N84" s="114">
        <v>1.0950316672</v>
      </c>
      <c r="O84" s="113">
        <v>2472</v>
      </c>
      <c r="P84" s="113">
        <v>45899</v>
      </c>
      <c r="Q84" s="108">
        <v>57.894100188000003</v>
      </c>
      <c r="R84" s="114">
        <v>53.083898603000002</v>
      </c>
      <c r="S84" s="114">
        <v>63.140178562000003</v>
      </c>
      <c r="T84" s="114">
        <v>0.27017480240000002</v>
      </c>
      <c r="U84" s="115">
        <v>53.857382514000001</v>
      </c>
      <c r="V84" s="114">
        <v>51.775591480000003</v>
      </c>
      <c r="W84" s="114">
        <v>56.022878122999998</v>
      </c>
      <c r="X84" s="114">
        <v>0.95237133699999998</v>
      </c>
      <c r="Y84" s="114">
        <v>0.87324240850000001</v>
      </c>
      <c r="Z84" s="114">
        <v>1.0386705395</v>
      </c>
      <c r="AA84" s="113">
        <v>2911</v>
      </c>
      <c r="AB84" s="113">
        <v>52550</v>
      </c>
      <c r="AC84" s="108">
        <v>58.310989388000003</v>
      </c>
      <c r="AD84" s="114">
        <v>53.534858137000001</v>
      </c>
      <c r="AE84" s="114">
        <v>63.513224874000002</v>
      </c>
      <c r="AF84" s="114">
        <v>3.0725751999999999E-2</v>
      </c>
      <c r="AG84" s="115">
        <v>55.394862035999999</v>
      </c>
      <c r="AH84" s="114">
        <v>53.418656593000001</v>
      </c>
      <c r="AI84" s="114">
        <v>57.444176542999998</v>
      </c>
      <c r="AJ84" s="114">
        <v>0.91009534410000004</v>
      </c>
      <c r="AK84" s="114">
        <v>0.83555133690000005</v>
      </c>
      <c r="AL84" s="114">
        <v>0.99128982119999998</v>
      </c>
      <c r="AM84" s="114">
        <v>0.88351661640000001</v>
      </c>
      <c r="AN84" s="114">
        <v>1.0072008926</v>
      </c>
      <c r="AO84" s="114">
        <v>1.1086680537</v>
      </c>
      <c r="AP84" s="114">
        <v>0.9150201765</v>
      </c>
      <c r="AQ84" s="114">
        <v>1.6527157399999999E-2</v>
      </c>
      <c r="AR84" s="114">
        <v>1.1311525816000001</v>
      </c>
      <c r="AS84" s="114">
        <v>1.0227263312999999</v>
      </c>
      <c r="AT84" s="114">
        <v>1.2510738442</v>
      </c>
      <c r="AU84" s="112" t="s">
        <v>28</v>
      </c>
      <c r="AV84" s="112" t="s">
        <v>28</v>
      </c>
      <c r="AW84" s="112" t="s">
        <v>28</v>
      </c>
      <c r="AX84" s="112" t="s">
        <v>28</v>
      </c>
      <c r="AY84" s="112" t="s">
        <v>28</v>
      </c>
      <c r="AZ84" s="112" t="s">
        <v>28</v>
      </c>
      <c r="BA84" s="112" t="s">
        <v>28</v>
      </c>
      <c r="BB84" s="112" t="s">
        <v>28</v>
      </c>
      <c r="BC84" s="110" t="s">
        <v>28</v>
      </c>
      <c r="BD84" s="111">
        <v>1752</v>
      </c>
      <c r="BE84" s="111">
        <v>2472</v>
      </c>
      <c r="BF84" s="111">
        <v>2911</v>
      </c>
      <c r="BG84" s="43"/>
      <c r="BH84" s="43"/>
      <c r="BI84" s="43"/>
      <c r="BJ84" s="43"/>
      <c r="BK84" s="43"/>
      <c r="BL84" s="43"/>
      <c r="BM84" s="43"/>
      <c r="BN84" s="43"/>
      <c r="BO84" s="43"/>
      <c r="BP84" s="43"/>
      <c r="BQ84" s="43"/>
      <c r="BR84" s="43"/>
      <c r="BS84" s="43"/>
      <c r="BT84" s="43"/>
      <c r="BU84" s="43"/>
      <c r="BV84" s="43"/>
      <c r="BW84" s="43"/>
    </row>
    <row r="85" spans="1:93" x14ac:dyDescent="0.3">
      <c r="A85" s="10"/>
      <c r="B85" t="s">
        <v>97</v>
      </c>
      <c r="C85" s="106">
        <v>1569</v>
      </c>
      <c r="D85" s="116">
        <v>26025</v>
      </c>
      <c r="E85" s="117">
        <v>58.378385065000003</v>
      </c>
      <c r="F85" s="107">
        <v>53.243078052999998</v>
      </c>
      <c r="G85" s="107">
        <v>64.008993609000001</v>
      </c>
      <c r="H85" s="107">
        <v>5.1150796E-3</v>
      </c>
      <c r="I85" s="109">
        <v>60.288184438000002</v>
      </c>
      <c r="J85" s="107">
        <v>57.377678355999997</v>
      </c>
      <c r="K85" s="107">
        <v>63.346327125999998</v>
      </c>
      <c r="L85" s="107">
        <v>1.1405698138</v>
      </c>
      <c r="M85" s="107">
        <v>1.0402385670000001</v>
      </c>
      <c r="N85" s="107">
        <v>1.2505780323</v>
      </c>
      <c r="O85" s="116">
        <v>1911</v>
      </c>
      <c r="P85" s="116">
        <v>28256</v>
      </c>
      <c r="Q85" s="117">
        <v>66.346132548</v>
      </c>
      <c r="R85" s="107">
        <v>60.688469343000001</v>
      </c>
      <c r="S85" s="107">
        <v>72.531229600000003</v>
      </c>
      <c r="T85" s="107">
        <v>5.4427717100000002E-2</v>
      </c>
      <c r="U85" s="109">
        <v>67.631653454000002</v>
      </c>
      <c r="V85" s="107">
        <v>64.666355635000002</v>
      </c>
      <c r="W85" s="107">
        <v>70.732926016999997</v>
      </c>
      <c r="X85" s="107">
        <v>1.091409224</v>
      </c>
      <c r="Y85" s="107">
        <v>0.9983393559</v>
      </c>
      <c r="Z85" s="107">
        <v>1.1931555009000001</v>
      </c>
      <c r="AA85" s="116">
        <v>2028</v>
      </c>
      <c r="AB85" s="116">
        <v>28625</v>
      </c>
      <c r="AC85" s="117">
        <v>67.894727493000005</v>
      </c>
      <c r="AD85" s="107">
        <v>62.148098591999997</v>
      </c>
      <c r="AE85" s="107">
        <v>74.172728140000004</v>
      </c>
      <c r="AF85" s="107">
        <v>0.1989495999</v>
      </c>
      <c r="AG85" s="109">
        <v>70.847161572000005</v>
      </c>
      <c r="AH85" s="107">
        <v>67.829850750000006</v>
      </c>
      <c r="AI85" s="107">
        <v>73.998693013999997</v>
      </c>
      <c r="AJ85" s="107">
        <v>1.0596746176</v>
      </c>
      <c r="AK85" s="107">
        <v>0.96998345880000003</v>
      </c>
      <c r="AL85" s="107">
        <v>1.1576592208000001</v>
      </c>
      <c r="AM85" s="107">
        <v>0.65375671960000004</v>
      </c>
      <c r="AN85" s="107">
        <v>1.0233411486999999</v>
      </c>
      <c r="AO85" s="107">
        <v>1.1318929315999999</v>
      </c>
      <c r="AP85" s="107">
        <v>0.92519979350000003</v>
      </c>
      <c r="AQ85" s="107">
        <v>1.5884566999999999E-2</v>
      </c>
      <c r="AR85" s="107">
        <v>1.1364845477000001</v>
      </c>
      <c r="AS85" s="107">
        <v>1.024247565</v>
      </c>
      <c r="AT85" s="107">
        <v>1.2610204518999999</v>
      </c>
      <c r="AU85" s="106" t="s">
        <v>28</v>
      </c>
      <c r="AV85" s="106" t="s">
        <v>28</v>
      </c>
      <c r="AW85" s="106" t="s">
        <v>28</v>
      </c>
      <c r="AX85" s="106" t="s">
        <v>28</v>
      </c>
      <c r="AY85" s="106" t="s">
        <v>28</v>
      </c>
      <c r="AZ85" s="106" t="s">
        <v>28</v>
      </c>
      <c r="BA85" s="106" t="s">
        <v>28</v>
      </c>
      <c r="BB85" s="106" t="s">
        <v>28</v>
      </c>
      <c r="BC85" s="118" t="s">
        <v>28</v>
      </c>
      <c r="BD85" s="119">
        <v>1569</v>
      </c>
      <c r="BE85" s="119">
        <v>1911</v>
      </c>
      <c r="BF85" s="119">
        <v>2028</v>
      </c>
    </row>
    <row r="86" spans="1:93" x14ac:dyDescent="0.3">
      <c r="A86" s="10"/>
      <c r="B86" t="s">
        <v>98</v>
      </c>
      <c r="C86" s="106">
        <v>2025</v>
      </c>
      <c r="D86" s="116">
        <v>28817</v>
      </c>
      <c r="E86" s="117">
        <v>65.365497957000002</v>
      </c>
      <c r="F86" s="107">
        <v>59.788427622</v>
      </c>
      <c r="G86" s="107">
        <v>71.462797953999996</v>
      </c>
      <c r="H86" s="107">
        <v>7.6553273999999999E-8</v>
      </c>
      <c r="I86" s="109">
        <v>70.271020578000005</v>
      </c>
      <c r="J86" s="107">
        <v>67.276078893999994</v>
      </c>
      <c r="K86" s="107">
        <v>73.399288636999998</v>
      </c>
      <c r="L86" s="107">
        <v>1.2770807851999999</v>
      </c>
      <c r="M86" s="107">
        <v>1.1681185714</v>
      </c>
      <c r="N86" s="107">
        <v>1.3962070047999999</v>
      </c>
      <c r="O86" s="116">
        <v>2454</v>
      </c>
      <c r="P86" s="116">
        <v>29991</v>
      </c>
      <c r="Q86" s="117">
        <v>76.386001446999998</v>
      </c>
      <c r="R86" s="107">
        <v>70.036791597000004</v>
      </c>
      <c r="S86" s="107">
        <v>83.310801138000002</v>
      </c>
      <c r="T86" s="107">
        <v>2.4930951000000002E-7</v>
      </c>
      <c r="U86" s="109">
        <v>81.824547363999997</v>
      </c>
      <c r="V86" s="107">
        <v>78.650369006999995</v>
      </c>
      <c r="W86" s="107">
        <v>85.126829485000002</v>
      </c>
      <c r="X86" s="107">
        <v>1.2565673893</v>
      </c>
      <c r="Y86" s="107">
        <v>1.1521214189</v>
      </c>
      <c r="Z86" s="107">
        <v>1.3704819456999999</v>
      </c>
      <c r="AA86" s="116">
        <v>2617</v>
      </c>
      <c r="AB86" s="116">
        <v>32048</v>
      </c>
      <c r="AC86" s="117">
        <v>75.580780168999993</v>
      </c>
      <c r="AD86" s="107">
        <v>69.339056545000005</v>
      </c>
      <c r="AE86" s="107">
        <v>82.384367707999999</v>
      </c>
      <c r="AF86" s="107">
        <v>1.722239E-4</v>
      </c>
      <c r="AG86" s="109">
        <v>81.658761857000002</v>
      </c>
      <c r="AH86" s="107">
        <v>78.589343975999995</v>
      </c>
      <c r="AI86" s="107">
        <v>84.848060191000002</v>
      </c>
      <c r="AJ86" s="107">
        <v>1.1796355516999999</v>
      </c>
      <c r="AK86" s="107">
        <v>1.0822171462000001</v>
      </c>
      <c r="AL86" s="107">
        <v>1.2858233116</v>
      </c>
      <c r="AM86" s="107">
        <v>0.83000017039999996</v>
      </c>
      <c r="AN86" s="107">
        <v>0.98945852300000003</v>
      </c>
      <c r="AO86" s="107">
        <v>1.0899636217999999</v>
      </c>
      <c r="AP86" s="107">
        <v>0.89822095810000002</v>
      </c>
      <c r="AQ86" s="107">
        <v>2.1182804999999999E-3</v>
      </c>
      <c r="AR86" s="107">
        <v>1.1685981723000001</v>
      </c>
      <c r="AS86" s="107">
        <v>1.0580593374</v>
      </c>
      <c r="AT86" s="107">
        <v>1.2906853519999999</v>
      </c>
      <c r="AU86" s="106">
        <v>1</v>
      </c>
      <c r="AV86" s="106">
        <v>2</v>
      </c>
      <c r="AW86" s="106">
        <v>3</v>
      </c>
      <c r="AX86" s="106" t="s">
        <v>228</v>
      </c>
      <c r="AY86" s="106" t="s">
        <v>28</v>
      </c>
      <c r="AZ86" s="106" t="s">
        <v>28</v>
      </c>
      <c r="BA86" s="106" t="s">
        <v>28</v>
      </c>
      <c r="BB86" s="106" t="s">
        <v>28</v>
      </c>
      <c r="BC86" s="118" t="s">
        <v>440</v>
      </c>
      <c r="BD86" s="119">
        <v>2025</v>
      </c>
      <c r="BE86" s="119">
        <v>2454</v>
      </c>
      <c r="BF86" s="119">
        <v>2617</v>
      </c>
    </row>
    <row r="87" spans="1:93" x14ac:dyDescent="0.3">
      <c r="A87" s="10"/>
      <c r="B87" t="s">
        <v>99</v>
      </c>
      <c r="C87" s="106">
        <v>1998</v>
      </c>
      <c r="D87" s="116">
        <v>32022</v>
      </c>
      <c r="E87" s="117">
        <v>59.676099837999999</v>
      </c>
      <c r="F87" s="107">
        <v>54.555754151000002</v>
      </c>
      <c r="G87" s="107">
        <v>65.277017013000005</v>
      </c>
      <c r="H87" s="107">
        <v>7.9653479999999995E-4</v>
      </c>
      <c r="I87" s="109">
        <v>62.394603709999998</v>
      </c>
      <c r="J87" s="107">
        <v>59.717835989999998</v>
      </c>
      <c r="K87" s="107">
        <v>65.191353765000002</v>
      </c>
      <c r="L87" s="107">
        <v>1.1659239632</v>
      </c>
      <c r="M87" s="107">
        <v>1.0658850237999999</v>
      </c>
      <c r="N87" s="107">
        <v>1.2753520855</v>
      </c>
      <c r="O87" s="116">
        <v>2582</v>
      </c>
      <c r="P87" s="116">
        <v>36044</v>
      </c>
      <c r="Q87" s="117">
        <v>67.947963650999995</v>
      </c>
      <c r="R87" s="107">
        <v>62.309436488999999</v>
      </c>
      <c r="S87" s="107">
        <v>74.096734369999993</v>
      </c>
      <c r="T87" s="107">
        <v>1.1777892599999999E-2</v>
      </c>
      <c r="U87" s="109">
        <v>71.634668738000002</v>
      </c>
      <c r="V87" s="107">
        <v>68.924200080000006</v>
      </c>
      <c r="W87" s="107">
        <v>74.451727539000004</v>
      </c>
      <c r="X87" s="107">
        <v>1.1177597160999999</v>
      </c>
      <c r="Y87" s="107">
        <v>1.0250046402999999</v>
      </c>
      <c r="Z87" s="107">
        <v>1.2189084164999999</v>
      </c>
      <c r="AA87" s="116">
        <v>2924</v>
      </c>
      <c r="AB87" s="116">
        <v>40784</v>
      </c>
      <c r="AC87" s="117">
        <v>68.731630847000005</v>
      </c>
      <c r="AD87" s="107">
        <v>63.093905346</v>
      </c>
      <c r="AE87" s="107">
        <v>74.873112594000006</v>
      </c>
      <c r="AF87" s="107">
        <v>0.10785107419999999</v>
      </c>
      <c r="AG87" s="109">
        <v>71.694782267999997</v>
      </c>
      <c r="AH87" s="107">
        <v>69.142668540000003</v>
      </c>
      <c r="AI87" s="107">
        <v>74.341096648000004</v>
      </c>
      <c r="AJ87" s="107">
        <v>1.0727366811000001</v>
      </c>
      <c r="AK87" s="107">
        <v>0.9847452444</v>
      </c>
      <c r="AL87" s="107">
        <v>1.1685905502</v>
      </c>
      <c r="AM87" s="107">
        <v>0.81491916310000001</v>
      </c>
      <c r="AN87" s="107">
        <v>1.0115333434</v>
      </c>
      <c r="AO87" s="107">
        <v>1.1134708468000001</v>
      </c>
      <c r="AP87" s="107">
        <v>0.91892814950000001</v>
      </c>
      <c r="AQ87" s="107">
        <v>1.06873779E-2</v>
      </c>
      <c r="AR87" s="107">
        <v>1.1386126747</v>
      </c>
      <c r="AS87" s="107">
        <v>1.0306031617</v>
      </c>
      <c r="AT87" s="107">
        <v>1.2579418257999999</v>
      </c>
      <c r="AU87" s="106">
        <v>1</v>
      </c>
      <c r="AV87" s="106" t="s">
        <v>28</v>
      </c>
      <c r="AW87" s="106" t="s">
        <v>28</v>
      </c>
      <c r="AX87" s="106" t="s">
        <v>28</v>
      </c>
      <c r="AY87" s="106" t="s">
        <v>28</v>
      </c>
      <c r="AZ87" s="106" t="s">
        <v>28</v>
      </c>
      <c r="BA87" s="106" t="s">
        <v>28</v>
      </c>
      <c r="BB87" s="106" t="s">
        <v>28</v>
      </c>
      <c r="BC87" s="118">
        <v>-1</v>
      </c>
      <c r="BD87" s="119">
        <v>1998</v>
      </c>
      <c r="BE87" s="119">
        <v>2582</v>
      </c>
      <c r="BF87" s="119">
        <v>2924</v>
      </c>
    </row>
    <row r="88" spans="1:93" x14ac:dyDescent="0.3">
      <c r="A88" s="10"/>
      <c r="B88" t="s">
        <v>100</v>
      </c>
      <c r="C88" s="106">
        <v>716</v>
      </c>
      <c r="D88" s="116">
        <v>12814</v>
      </c>
      <c r="E88" s="117">
        <v>54.899413961999997</v>
      </c>
      <c r="F88" s="107">
        <v>49.331872633000003</v>
      </c>
      <c r="G88" s="107">
        <v>61.095301931000002</v>
      </c>
      <c r="H88" s="107">
        <v>0.19893622159999999</v>
      </c>
      <c r="I88" s="109">
        <v>55.876385204000002</v>
      </c>
      <c r="J88" s="107">
        <v>51.929890571000001</v>
      </c>
      <c r="K88" s="107">
        <v>60.122799972999999</v>
      </c>
      <c r="L88" s="107">
        <v>1.0725992898000001</v>
      </c>
      <c r="M88" s="107">
        <v>0.96382324929999996</v>
      </c>
      <c r="N88" s="107">
        <v>1.1936516756</v>
      </c>
      <c r="O88" s="116">
        <v>843</v>
      </c>
      <c r="P88" s="116">
        <v>13354</v>
      </c>
      <c r="Q88" s="117">
        <v>62.189895157000002</v>
      </c>
      <c r="R88" s="107">
        <v>56.121821769</v>
      </c>
      <c r="S88" s="107">
        <v>68.914068322000006</v>
      </c>
      <c r="T88" s="107">
        <v>0.6636954746</v>
      </c>
      <c r="U88" s="109">
        <v>63.127152913000003</v>
      </c>
      <c r="V88" s="107">
        <v>59.006419741000002</v>
      </c>
      <c r="W88" s="107">
        <v>67.535658871999999</v>
      </c>
      <c r="X88" s="107">
        <v>1.0230381578000001</v>
      </c>
      <c r="Y88" s="107">
        <v>0.92321694720000003</v>
      </c>
      <c r="Z88" s="107">
        <v>1.1336523614</v>
      </c>
      <c r="AA88" s="116">
        <v>880</v>
      </c>
      <c r="AB88" s="116">
        <v>13193</v>
      </c>
      <c r="AC88" s="117">
        <v>64.157579558999998</v>
      </c>
      <c r="AD88" s="107">
        <v>57.936267098000002</v>
      </c>
      <c r="AE88" s="107">
        <v>71.04694902</v>
      </c>
      <c r="AF88" s="107">
        <v>0.97936944969999995</v>
      </c>
      <c r="AG88" s="109">
        <v>66.702038959999996</v>
      </c>
      <c r="AH88" s="107">
        <v>62.437443352000003</v>
      </c>
      <c r="AI88" s="107">
        <v>71.257914522999997</v>
      </c>
      <c r="AJ88" s="107">
        <v>1.0013466597</v>
      </c>
      <c r="AK88" s="107">
        <v>0.90424682369999998</v>
      </c>
      <c r="AL88" s="107">
        <v>1.1088732706</v>
      </c>
      <c r="AM88" s="107">
        <v>0.62199485239999996</v>
      </c>
      <c r="AN88" s="107">
        <v>1.0316399376000001</v>
      </c>
      <c r="AO88" s="107">
        <v>1.1676366567000001</v>
      </c>
      <c r="AP88" s="107">
        <v>0.91148299840000002</v>
      </c>
      <c r="AQ88" s="107">
        <v>5.60502456E-2</v>
      </c>
      <c r="AR88" s="107">
        <v>1.1327970677999999</v>
      </c>
      <c r="AS88" s="107">
        <v>0.99678657240000001</v>
      </c>
      <c r="AT88" s="107">
        <v>1.2873660543000001</v>
      </c>
      <c r="AU88" s="106" t="s">
        <v>28</v>
      </c>
      <c r="AV88" s="106" t="s">
        <v>28</v>
      </c>
      <c r="AW88" s="106" t="s">
        <v>28</v>
      </c>
      <c r="AX88" s="106" t="s">
        <v>28</v>
      </c>
      <c r="AY88" s="106" t="s">
        <v>28</v>
      </c>
      <c r="AZ88" s="106" t="s">
        <v>28</v>
      </c>
      <c r="BA88" s="106" t="s">
        <v>28</v>
      </c>
      <c r="BB88" s="106" t="s">
        <v>28</v>
      </c>
      <c r="BC88" s="118" t="s">
        <v>28</v>
      </c>
      <c r="BD88" s="119">
        <v>716</v>
      </c>
      <c r="BE88" s="119">
        <v>843</v>
      </c>
      <c r="BF88" s="119">
        <v>880</v>
      </c>
    </row>
    <row r="89" spans="1:93" x14ac:dyDescent="0.3">
      <c r="A89" s="10"/>
      <c r="B89" t="s">
        <v>148</v>
      </c>
      <c r="C89" s="106">
        <v>1872</v>
      </c>
      <c r="D89" s="116">
        <v>31067</v>
      </c>
      <c r="E89" s="117">
        <v>58.053682228</v>
      </c>
      <c r="F89" s="107">
        <v>53.051671423999998</v>
      </c>
      <c r="G89" s="107">
        <v>63.527310823000001</v>
      </c>
      <c r="H89" s="107">
        <v>6.1481883000000003E-3</v>
      </c>
      <c r="I89" s="109">
        <v>60.256864196999999</v>
      </c>
      <c r="J89" s="107">
        <v>57.588149624000003</v>
      </c>
      <c r="K89" s="107">
        <v>63.049250696999998</v>
      </c>
      <c r="L89" s="107">
        <v>1.1342259204</v>
      </c>
      <c r="M89" s="107">
        <v>1.0364989529999999</v>
      </c>
      <c r="N89" s="107">
        <v>1.2411671374</v>
      </c>
      <c r="O89" s="116">
        <v>2504</v>
      </c>
      <c r="P89" s="116">
        <v>34287</v>
      </c>
      <c r="Q89" s="117">
        <v>68.731351774999993</v>
      </c>
      <c r="R89" s="107">
        <v>63.035559388999999</v>
      </c>
      <c r="S89" s="107">
        <v>74.941806855999999</v>
      </c>
      <c r="T89" s="107">
        <v>5.4020301999999996E-3</v>
      </c>
      <c r="U89" s="109">
        <v>73.030594686000001</v>
      </c>
      <c r="V89" s="107">
        <v>70.225430325999994</v>
      </c>
      <c r="W89" s="107">
        <v>75.947811717999997</v>
      </c>
      <c r="X89" s="107">
        <v>1.1306466318999999</v>
      </c>
      <c r="Y89" s="107">
        <v>1.0369495299</v>
      </c>
      <c r="Z89" s="107">
        <v>1.2328100543</v>
      </c>
      <c r="AA89" s="116">
        <v>2612</v>
      </c>
      <c r="AB89" s="116">
        <v>35497</v>
      </c>
      <c r="AC89" s="117">
        <v>67.489215748999996</v>
      </c>
      <c r="AD89" s="107">
        <v>61.908837501999997</v>
      </c>
      <c r="AE89" s="107">
        <v>73.572601685999999</v>
      </c>
      <c r="AF89" s="107">
        <v>0.23789798309999999</v>
      </c>
      <c r="AG89" s="109">
        <v>73.583683128000004</v>
      </c>
      <c r="AH89" s="107">
        <v>70.815198496999997</v>
      </c>
      <c r="AI89" s="107">
        <v>76.460400276000001</v>
      </c>
      <c r="AJ89" s="107">
        <v>1.0533455473</v>
      </c>
      <c r="AK89" s="107">
        <v>0.96624916429999996</v>
      </c>
      <c r="AL89" s="107">
        <v>1.1482926794999999</v>
      </c>
      <c r="AM89" s="107">
        <v>0.71133185249999997</v>
      </c>
      <c r="AN89" s="107">
        <v>0.98192766480000004</v>
      </c>
      <c r="AO89" s="107">
        <v>1.0815043838</v>
      </c>
      <c r="AP89" s="107">
        <v>0.89151921469999995</v>
      </c>
      <c r="AQ89" s="107">
        <v>9.3061130000000002E-4</v>
      </c>
      <c r="AR89" s="107">
        <v>1.1839275156</v>
      </c>
      <c r="AS89" s="107">
        <v>1.0713122282</v>
      </c>
      <c r="AT89" s="107">
        <v>1.3083808114</v>
      </c>
      <c r="AU89" s="106" t="s">
        <v>28</v>
      </c>
      <c r="AV89" s="106" t="s">
        <v>28</v>
      </c>
      <c r="AW89" s="106" t="s">
        <v>28</v>
      </c>
      <c r="AX89" s="106" t="s">
        <v>228</v>
      </c>
      <c r="AY89" s="106" t="s">
        <v>28</v>
      </c>
      <c r="AZ89" s="106" t="s">
        <v>28</v>
      </c>
      <c r="BA89" s="106" t="s">
        <v>28</v>
      </c>
      <c r="BB89" s="106" t="s">
        <v>28</v>
      </c>
      <c r="BC89" s="118" t="s">
        <v>425</v>
      </c>
      <c r="BD89" s="119">
        <v>1872</v>
      </c>
      <c r="BE89" s="119">
        <v>2504</v>
      </c>
      <c r="BF89" s="119">
        <v>2612</v>
      </c>
    </row>
    <row r="90" spans="1:93" x14ac:dyDescent="0.3">
      <c r="A90" s="10"/>
      <c r="B90" t="s">
        <v>149</v>
      </c>
      <c r="C90" s="106">
        <v>1251</v>
      </c>
      <c r="D90" s="116">
        <v>21671</v>
      </c>
      <c r="E90" s="117">
        <v>55.395432227999997</v>
      </c>
      <c r="F90" s="107">
        <v>50.3532327</v>
      </c>
      <c r="G90" s="107">
        <v>60.942540274999999</v>
      </c>
      <c r="H90" s="107">
        <v>0.10435911389999999</v>
      </c>
      <c r="I90" s="109">
        <v>57.726916154999998</v>
      </c>
      <c r="J90" s="107">
        <v>54.615053912</v>
      </c>
      <c r="K90" s="107">
        <v>61.01608641</v>
      </c>
      <c r="L90" s="107">
        <v>1.0822902646999999</v>
      </c>
      <c r="M90" s="107">
        <v>0.98377810870000004</v>
      </c>
      <c r="N90" s="107">
        <v>1.1906670892</v>
      </c>
      <c r="O90" s="116">
        <v>1513</v>
      </c>
      <c r="P90" s="116">
        <v>22638</v>
      </c>
      <c r="Q90" s="117">
        <v>65.157038858000007</v>
      </c>
      <c r="R90" s="107">
        <v>59.406878511000002</v>
      </c>
      <c r="S90" s="107">
        <v>71.463773540999995</v>
      </c>
      <c r="T90" s="107">
        <v>0.14104204449999999</v>
      </c>
      <c r="U90" s="109">
        <v>66.834526018000005</v>
      </c>
      <c r="V90" s="107">
        <v>63.550294311999998</v>
      </c>
      <c r="W90" s="107">
        <v>70.288484363999999</v>
      </c>
      <c r="X90" s="107">
        <v>1.0718483578</v>
      </c>
      <c r="Y90" s="107">
        <v>0.97725689029999996</v>
      </c>
      <c r="Z90" s="107">
        <v>1.1755956019</v>
      </c>
      <c r="AA90" s="116">
        <v>1634</v>
      </c>
      <c r="AB90" s="116">
        <v>22811</v>
      </c>
      <c r="AC90" s="117">
        <v>69.023523991000005</v>
      </c>
      <c r="AD90" s="107">
        <v>62.998864181999998</v>
      </c>
      <c r="AE90" s="107">
        <v>75.624329517999996</v>
      </c>
      <c r="AF90" s="107">
        <v>0.1101047834</v>
      </c>
      <c r="AG90" s="109">
        <v>71.632107317000006</v>
      </c>
      <c r="AH90" s="107">
        <v>68.241764657999994</v>
      </c>
      <c r="AI90" s="107">
        <v>75.190886758999994</v>
      </c>
      <c r="AJ90" s="107">
        <v>1.0772924362</v>
      </c>
      <c r="AK90" s="107">
        <v>0.98326187870000004</v>
      </c>
      <c r="AL90" s="107">
        <v>1.1803152530000001</v>
      </c>
      <c r="AM90" s="107">
        <v>0.2870644544</v>
      </c>
      <c r="AN90" s="107">
        <v>1.0593410198</v>
      </c>
      <c r="AO90" s="107">
        <v>1.1779537105</v>
      </c>
      <c r="AP90" s="107">
        <v>0.95267189720000001</v>
      </c>
      <c r="AQ90" s="107">
        <v>3.722604E-3</v>
      </c>
      <c r="AR90" s="107">
        <v>1.1762168149000001</v>
      </c>
      <c r="AS90" s="107">
        <v>1.0540494120999999</v>
      </c>
      <c r="AT90" s="107">
        <v>1.3125437763000001</v>
      </c>
      <c r="AU90" s="106" t="s">
        <v>28</v>
      </c>
      <c r="AV90" s="106" t="s">
        <v>28</v>
      </c>
      <c r="AW90" s="106" t="s">
        <v>28</v>
      </c>
      <c r="AX90" s="106" t="s">
        <v>228</v>
      </c>
      <c r="AY90" s="106" t="s">
        <v>28</v>
      </c>
      <c r="AZ90" s="106" t="s">
        <v>28</v>
      </c>
      <c r="BA90" s="106" t="s">
        <v>28</v>
      </c>
      <c r="BB90" s="106" t="s">
        <v>28</v>
      </c>
      <c r="BC90" s="118" t="s">
        <v>425</v>
      </c>
      <c r="BD90" s="119">
        <v>1251</v>
      </c>
      <c r="BE90" s="119">
        <v>1513</v>
      </c>
      <c r="BF90" s="119">
        <v>1634</v>
      </c>
    </row>
    <row r="91" spans="1:93" x14ac:dyDescent="0.3">
      <c r="A91" s="10"/>
      <c r="B91" t="s">
        <v>101</v>
      </c>
      <c r="C91" s="106">
        <v>1533</v>
      </c>
      <c r="D91" s="116">
        <v>27421</v>
      </c>
      <c r="E91" s="117">
        <v>54.146445511000003</v>
      </c>
      <c r="F91" s="107">
        <v>49.339815084999998</v>
      </c>
      <c r="G91" s="107">
        <v>59.421332577999998</v>
      </c>
      <c r="H91" s="107">
        <v>0.23543337019999999</v>
      </c>
      <c r="I91" s="109">
        <v>55.906057400999998</v>
      </c>
      <c r="J91" s="107">
        <v>53.176380913999999</v>
      </c>
      <c r="K91" s="107">
        <v>58.775855002</v>
      </c>
      <c r="L91" s="107">
        <v>1.0578881414000001</v>
      </c>
      <c r="M91" s="107">
        <v>0.9639784253</v>
      </c>
      <c r="N91" s="107">
        <v>1.1609464386999999</v>
      </c>
      <c r="O91" s="116">
        <v>2072</v>
      </c>
      <c r="P91" s="116">
        <v>29777</v>
      </c>
      <c r="Q91" s="117">
        <v>66.667884130999994</v>
      </c>
      <c r="R91" s="107">
        <v>61.002178766999997</v>
      </c>
      <c r="S91" s="107">
        <v>72.859803768000006</v>
      </c>
      <c r="T91" s="107">
        <v>4.1643342E-2</v>
      </c>
      <c r="U91" s="109">
        <v>69.583907042000007</v>
      </c>
      <c r="V91" s="107">
        <v>66.651355445999997</v>
      </c>
      <c r="W91" s="107">
        <v>72.645486155</v>
      </c>
      <c r="X91" s="107">
        <v>1.096702112</v>
      </c>
      <c r="Y91" s="107">
        <v>1.0034999485</v>
      </c>
      <c r="Z91" s="107">
        <v>1.198560622</v>
      </c>
      <c r="AA91" s="116">
        <v>2330</v>
      </c>
      <c r="AB91" s="116">
        <v>33341</v>
      </c>
      <c r="AC91" s="117">
        <v>68.118656157999993</v>
      </c>
      <c r="AD91" s="107">
        <v>62.400713930000002</v>
      </c>
      <c r="AE91" s="107">
        <v>74.360548534000003</v>
      </c>
      <c r="AF91" s="107">
        <v>0.17089010709999999</v>
      </c>
      <c r="AG91" s="109">
        <v>69.883926697000007</v>
      </c>
      <c r="AH91" s="107">
        <v>67.103187935999998</v>
      </c>
      <c r="AI91" s="107">
        <v>72.779898552999995</v>
      </c>
      <c r="AJ91" s="107">
        <v>1.0631696095000001</v>
      </c>
      <c r="AK91" s="107">
        <v>0.97392618119999996</v>
      </c>
      <c r="AL91" s="107">
        <v>1.1605906488</v>
      </c>
      <c r="AM91" s="107">
        <v>0.67245450039999999</v>
      </c>
      <c r="AN91" s="107">
        <v>1.021761183</v>
      </c>
      <c r="AO91" s="107">
        <v>1.1289951118999999</v>
      </c>
      <c r="AP91" s="107">
        <v>0.92471252010000005</v>
      </c>
      <c r="AQ91" s="107">
        <v>9.47444E-5</v>
      </c>
      <c r="AR91" s="107">
        <v>1.2312513499</v>
      </c>
      <c r="AS91" s="107">
        <v>1.1091371189000001</v>
      </c>
      <c r="AT91" s="107">
        <v>1.3668101634000001</v>
      </c>
      <c r="AU91" s="106" t="s">
        <v>28</v>
      </c>
      <c r="AV91" s="106" t="s">
        <v>28</v>
      </c>
      <c r="AW91" s="106" t="s">
        <v>28</v>
      </c>
      <c r="AX91" s="106" t="s">
        <v>228</v>
      </c>
      <c r="AY91" s="106" t="s">
        <v>28</v>
      </c>
      <c r="AZ91" s="106" t="s">
        <v>28</v>
      </c>
      <c r="BA91" s="106" t="s">
        <v>28</v>
      </c>
      <c r="BB91" s="106" t="s">
        <v>28</v>
      </c>
      <c r="BC91" s="118" t="s">
        <v>425</v>
      </c>
      <c r="BD91" s="119">
        <v>1533</v>
      </c>
      <c r="BE91" s="119">
        <v>2072</v>
      </c>
      <c r="BF91" s="119">
        <v>2330</v>
      </c>
    </row>
    <row r="92" spans="1:93" x14ac:dyDescent="0.3">
      <c r="A92" s="10"/>
      <c r="B92" t="s">
        <v>111</v>
      </c>
      <c r="C92" s="106">
        <v>876</v>
      </c>
      <c r="D92" s="116">
        <v>20598</v>
      </c>
      <c r="E92" s="117">
        <v>42.169213581000001</v>
      </c>
      <c r="F92" s="107">
        <v>38.043161730999998</v>
      </c>
      <c r="G92" s="107">
        <v>46.742765142000003</v>
      </c>
      <c r="H92" s="107">
        <v>2.2646720000000001E-4</v>
      </c>
      <c r="I92" s="109">
        <v>42.528400816000001</v>
      </c>
      <c r="J92" s="107">
        <v>39.803349259999997</v>
      </c>
      <c r="K92" s="107">
        <v>45.440017224000002</v>
      </c>
      <c r="L92" s="107">
        <v>0.82388253860000005</v>
      </c>
      <c r="M92" s="107">
        <v>0.74326965099999998</v>
      </c>
      <c r="N92" s="107">
        <v>0.91323846789999996</v>
      </c>
      <c r="O92" s="116">
        <v>1217</v>
      </c>
      <c r="P92" s="116">
        <v>23063</v>
      </c>
      <c r="Q92" s="117">
        <v>52.792853108999999</v>
      </c>
      <c r="R92" s="107">
        <v>47.959693555999998</v>
      </c>
      <c r="S92" s="107">
        <v>58.113076477</v>
      </c>
      <c r="T92" s="107">
        <v>3.9885516000000001E-3</v>
      </c>
      <c r="U92" s="109">
        <v>52.768503664000001</v>
      </c>
      <c r="V92" s="107">
        <v>49.885569169</v>
      </c>
      <c r="W92" s="107">
        <v>55.818045685999998</v>
      </c>
      <c r="X92" s="107">
        <v>0.86845464279999995</v>
      </c>
      <c r="Y92" s="107">
        <v>0.78894805040000004</v>
      </c>
      <c r="Z92" s="107">
        <v>0.95597354759999997</v>
      </c>
      <c r="AA92" s="116">
        <v>1344</v>
      </c>
      <c r="AB92" s="116">
        <v>25440</v>
      </c>
      <c r="AC92" s="117">
        <v>54.359220221000001</v>
      </c>
      <c r="AD92" s="107">
        <v>49.483625215000004</v>
      </c>
      <c r="AE92" s="107">
        <v>59.715204985</v>
      </c>
      <c r="AF92" s="107">
        <v>6.0695550000000001E-4</v>
      </c>
      <c r="AG92" s="109">
        <v>52.830188679000003</v>
      </c>
      <c r="AH92" s="107">
        <v>50.079932648000003</v>
      </c>
      <c r="AI92" s="107">
        <v>55.731481420000001</v>
      </c>
      <c r="AJ92" s="107">
        <v>0.84841766110000005</v>
      </c>
      <c r="AK92" s="107">
        <v>0.77232126209999996</v>
      </c>
      <c r="AL92" s="107">
        <v>0.93201179739999995</v>
      </c>
      <c r="AM92" s="107">
        <v>0.60724303260000001</v>
      </c>
      <c r="AN92" s="107">
        <v>1.0296700598999999</v>
      </c>
      <c r="AO92" s="107">
        <v>1.1511096650999999</v>
      </c>
      <c r="AP92" s="107">
        <v>0.92104207299999996</v>
      </c>
      <c r="AQ92" s="107">
        <v>2.1933860000000001E-4</v>
      </c>
      <c r="AR92" s="107">
        <v>1.2519288036</v>
      </c>
      <c r="AS92" s="107">
        <v>1.1112932740000001</v>
      </c>
      <c r="AT92" s="107">
        <v>1.4103619324000001</v>
      </c>
      <c r="AU92" s="106">
        <v>1</v>
      </c>
      <c r="AV92" s="106">
        <v>2</v>
      </c>
      <c r="AW92" s="106">
        <v>3</v>
      </c>
      <c r="AX92" s="106" t="s">
        <v>228</v>
      </c>
      <c r="AY92" s="106" t="s">
        <v>28</v>
      </c>
      <c r="AZ92" s="106" t="s">
        <v>28</v>
      </c>
      <c r="BA92" s="106" t="s">
        <v>28</v>
      </c>
      <c r="BB92" s="106" t="s">
        <v>28</v>
      </c>
      <c r="BC92" s="118" t="s">
        <v>440</v>
      </c>
      <c r="BD92" s="119">
        <v>876</v>
      </c>
      <c r="BE92" s="119">
        <v>1217</v>
      </c>
      <c r="BF92" s="119">
        <v>1344</v>
      </c>
    </row>
    <row r="93" spans="1:93" x14ac:dyDescent="0.3">
      <c r="A93" s="10"/>
      <c r="B93" t="s">
        <v>110</v>
      </c>
      <c r="C93" s="106">
        <v>244</v>
      </c>
      <c r="D93" s="116">
        <v>3927</v>
      </c>
      <c r="E93" s="117">
        <v>56.732270597000003</v>
      </c>
      <c r="F93" s="107">
        <v>48.866886127999997</v>
      </c>
      <c r="G93" s="107">
        <v>65.863630407000002</v>
      </c>
      <c r="H93" s="107">
        <v>0.1764752292</v>
      </c>
      <c r="I93" s="109">
        <v>62.133944487000001</v>
      </c>
      <c r="J93" s="107">
        <v>54.807037817000001</v>
      </c>
      <c r="K93" s="107">
        <v>70.440352395000005</v>
      </c>
      <c r="L93" s="107">
        <v>1.1084087927999999</v>
      </c>
      <c r="M93" s="107">
        <v>0.95473855870000002</v>
      </c>
      <c r="N93" s="107">
        <v>1.2868130659999999</v>
      </c>
      <c r="O93" s="116">
        <v>285</v>
      </c>
      <c r="P93" s="116">
        <v>4223</v>
      </c>
      <c r="Q93" s="117">
        <v>62.153830218000003</v>
      </c>
      <c r="R93" s="107">
        <v>53.971378725000001</v>
      </c>
      <c r="S93" s="107">
        <v>71.576800556999999</v>
      </c>
      <c r="T93" s="107">
        <v>0.75793194909999995</v>
      </c>
      <c r="U93" s="109">
        <v>67.487568080000003</v>
      </c>
      <c r="V93" s="107">
        <v>60.090103313</v>
      </c>
      <c r="W93" s="107">
        <v>75.795706683999995</v>
      </c>
      <c r="X93" s="107">
        <v>1.0224448812</v>
      </c>
      <c r="Y93" s="107">
        <v>0.88784166180000001</v>
      </c>
      <c r="Z93" s="107">
        <v>1.1774549223999999</v>
      </c>
      <c r="AA93" s="116">
        <v>358</v>
      </c>
      <c r="AB93" s="116">
        <v>5288</v>
      </c>
      <c r="AC93" s="117">
        <v>63.983356694000001</v>
      </c>
      <c r="AD93" s="107">
        <v>56.152330640999999</v>
      </c>
      <c r="AE93" s="107">
        <v>72.906500711000007</v>
      </c>
      <c r="AF93" s="107">
        <v>0.98354913300000002</v>
      </c>
      <c r="AG93" s="109">
        <v>67.700453858000003</v>
      </c>
      <c r="AH93" s="107">
        <v>61.038546138000001</v>
      </c>
      <c r="AI93" s="107">
        <v>75.089459735999995</v>
      </c>
      <c r="AJ93" s="107">
        <v>0.99862745659999996</v>
      </c>
      <c r="AK93" s="107">
        <v>0.87640383420000001</v>
      </c>
      <c r="AL93" s="107">
        <v>1.1378964333999999</v>
      </c>
      <c r="AM93" s="107">
        <v>0.74808966290000001</v>
      </c>
      <c r="AN93" s="107">
        <v>1.0294354583000001</v>
      </c>
      <c r="AO93" s="107">
        <v>1.2288214238999999</v>
      </c>
      <c r="AP93" s="107">
        <v>0.8624014378</v>
      </c>
      <c r="AQ93" s="107">
        <v>0.34957145470000001</v>
      </c>
      <c r="AR93" s="107">
        <v>1.0955639455999999</v>
      </c>
      <c r="AS93" s="107">
        <v>0.90486914860000001</v>
      </c>
      <c r="AT93" s="107">
        <v>1.3264463273</v>
      </c>
      <c r="AU93" s="106" t="s">
        <v>28</v>
      </c>
      <c r="AV93" s="106" t="s">
        <v>28</v>
      </c>
      <c r="AW93" s="106" t="s">
        <v>28</v>
      </c>
      <c r="AX93" s="106" t="s">
        <v>28</v>
      </c>
      <c r="AY93" s="106" t="s">
        <v>28</v>
      </c>
      <c r="AZ93" s="106" t="s">
        <v>28</v>
      </c>
      <c r="BA93" s="106" t="s">
        <v>28</v>
      </c>
      <c r="BB93" s="106" t="s">
        <v>28</v>
      </c>
      <c r="BC93" s="118" t="s">
        <v>28</v>
      </c>
      <c r="BD93" s="119">
        <v>244</v>
      </c>
      <c r="BE93" s="119">
        <v>285</v>
      </c>
      <c r="BF93" s="119">
        <v>358</v>
      </c>
    </row>
    <row r="94" spans="1:93" x14ac:dyDescent="0.3">
      <c r="A94" s="10"/>
      <c r="B94" t="s">
        <v>112</v>
      </c>
      <c r="C94" s="106">
        <v>1524</v>
      </c>
      <c r="D94" s="116">
        <v>30004</v>
      </c>
      <c r="E94" s="117">
        <v>48.473332038999999</v>
      </c>
      <c r="F94" s="107">
        <v>44.189987758999997</v>
      </c>
      <c r="G94" s="107">
        <v>53.171861731</v>
      </c>
      <c r="H94" s="107">
        <v>0.24909087769999999</v>
      </c>
      <c r="I94" s="109">
        <v>50.793227569999999</v>
      </c>
      <c r="J94" s="107">
        <v>48.306060635999998</v>
      </c>
      <c r="K94" s="107">
        <v>53.408452955999998</v>
      </c>
      <c r="L94" s="107">
        <v>0.9470494814</v>
      </c>
      <c r="M94" s="107">
        <v>0.86336348730000001</v>
      </c>
      <c r="N94" s="107">
        <v>1.0388471754999999</v>
      </c>
      <c r="O94" s="116">
        <v>2129</v>
      </c>
      <c r="P94" s="116">
        <v>33475</v>
      </c>
      <c r="Q94" s="117">
        <v>61.298909758000001</v>
      </c>
      <c r="R94" s="107">
        <v>56.130206712000003</v>
      </c>
      <c r="S94" s="107">
        <v>66.943568491999997</v>
      </c>
      <c r="T94" s="107">
        <v>0.85267518610000004</v>
      </c>
      <c r="U94" s="109">
        <v>63.599701269999997</v>
      </c>
      <c r="V94" s="107">
        <v>60.954710951999999</v>
      </c>
      <c r="W94" s="107">
        <v>66.359464895000002</v>
      </c>
      <c r="X94" s="107">
        <v>1.0083812419</v>
      </c>
      <c r="Y94" s="107">
        <v>0.92335488139999999</v>
      </c>
      <c r="Z94" s="107">
        <v>1.1012371835000001</v>
      </c>
      <c r="AA94" s="116">
        <v>2335</v>
      </c>
      <c r="AB94" s="116">
        <v>38548</v>
      </c>
      <c r="AC94" s="117">
        <v>59.925795522999998</v>
      </c>
      <c r="AD94" s="107">
        <v>54.918453847999999</v>
      </c>
      <c r="AE94" s="107">
        <v>65.389695402000001</v>
      </c>
      <c r="AF94" s="107">
        <v>0.13297901549999999</v>
      </c>
      <c r="AG94" s="109">
        <v>60.573830030000003</v>
      </c>
      <c r="AH94" s="107">
        <v>58.166077627</v>
      </c>
      <c r="AI94" s="107">
        <v>63.081250003000001</v>
      </c>
      <c r="AJ94" s="107">
        <v>0.93529861299999995</v>
      </c>
      <c r="AK94" s="107">
        <v>0.85714596300000001</v>
      </c>
      <c r="AL94" s="107">
        <v>1.0205770465999999</v>
      </c>
      <c r="AM94" s="107">
        <v>0.65323562199999996</v>
      </c>
      <c r="AN94" s="107">
        <v>0.97759969570000005</v>
      </c>
      <c r="AO94" s="107">
        <v>1.0791549117000001</v>
      </c>
      <c r="AP94" s="107">
        <v>0.88560145960000003</v>
      </c>
      <c r="AQ94" s="107">
        <v>8.7126524000000006E-6</v>
      </c>
      <c r="AR94" s="107">
        <v>1.2645903877</v>
      </c>
      <c r="AS94" s="107">
        <v>1.1402902998</v>
      </c>
      <c r="AT94" s="107">
        <v>1.4024401058</v>
      </c>
      <c r="AU94" s="106" t="s">
        <v>28</v>
      </c>
      <c r="AV94" s="106" t="s">
        <v>28</v>
      </c>
      <c r="AW94" s="106" t="s">
        <v>28</v>
      </c>
      <c r="AX94" s="106" t="s">
        <v>228</v>
      </c>
      <c r="AY94" s="106" t="s">
        <v>28</v>
      </c>
      <c r="AZ94" s="106" t="s">
        <v>28</v>
      </c>
      <c r="BA94" s="106" t="s">
        <v>28</v>
      </c>
      <c r="BB94" s="106" t="s">
        <v>28</v>
      </c>
      <c r="BC94" s="118" t="s">
        <v>425</v>
      </c>
      <c r="BD94" s="119">
        <v>1524</v>
      </c>
      <c r="BE94" s="119">
        <v>2129</v>
      </c>
      <c r="BF94" s="119">
        <v>2335</v>
      </c>
    </row>
    <row r="95" spans="1:93" x14ac:dyDescent="0.3">
      <c r="A95" s="10"/>
      <c r="B95" t="s">
        <v>102</v>
      </c>
      <c r="C95" s="106">
        <v>1715</v>
      </c>
      <c r="D95" s="116">
        <v>29321</v>
      </c>
      <c r="E95" s="117">
        <v>56.499695979000002</v>
      </c>
      <c r="F95" s="107">
        <v>51.609386129000001</v>
      </c>
      <c r="G95" s="107">
        <v>61.853393056999998</v>
      </c>
      <c r="H95" s="107">
        <v>3.2407506400000001E-2</v>
      </c>
      <c r="I95" s="109">
        <v>58.490501688000002</v>
      </c>
      <c r="J95" s="107">
        <v>55.786762394</v>
      </c>
      <c r="K95" s="107">
        <v>61.325279348000002</v>
      </c>
      <c r="L95" s="107">
        <v>1.1038648577000001</v>
      </c>
      <c r="M95" s="107">
        <v>1.0083202518000001</v>
      </c>
      <c r="N95" s="107">
        <v>1.2084629084</v>
      </c>
      <c r="O95" s="116">
        <v>2090</v>
      </c>
      <c r="P95" s="116">
        <v>31517</v>
      </c>
      <c r="Q95" s="117">
        <v>64.763435618000003</v>
      </c>
      <c r="R95" s="107">
        <v>59.305457257</v>
      </c>
      <c r="S95" s="107">
        <v>70.723720665000002</v>
      </c>
      <c r="T95" s="107">
        <v>0.15860883140000001</v>
      </c>
      <c r="U95" s="109">
        <v>66.313418154999994</v>
      </c>
      <c r="V95" s="107">
        <v>63.530502400000003</v>
      </c>
      <c r="W95" s="107">
        <v>69.218237875</v>
      </c>
      <c r="X95" s="107">
        <v>1.0653734935000001</v>
      </c>
      <c r="Y95" s="107">
        <v>0.97558848720000002</v>
      </c>
      <c r="Z95" s="107">
        <v>1.1634215609</v>
      </c>
      <c r="AA95" s="116">
        <v>2257</v>
      </c>
      <c r="AB95" s="116">
        <v>32726</v>
      </c>
      <c r="AC95" s="117">
        <v>67.250980647000006</v>
      </c>
      <c r="AD95" s="107">
        <v>61.616495647000001</v>
      </c>
      <c r="AE95" s="107">
        <v>73.400707886999996</v>
      </c>
      <c r="AF95" s="107">
        <v>0.27796500419999998</v>
      </c>
      <c r="AG95" s="109">
        <v>68.966570922000002</v>
      </c>
      <c r="AH95" s="107">
        <v>66.179209944999997</v>
      </c>
      <c r="AI95" s="107">
        <v>71.871331022999996</v>
      </c>
      <c r="AJ95" s="107">
        <v>1.0496272660999999</v>
      </c>
      <c r="AK95" s="107">
        <v>0.96168640589999999</v>
      </c>
      <c r="AL95" s="107">
        <v>1.1456098276</v>
      </c>
      <c r="AM95" s="107">
        <v>0.45569998140000001</v>
      </c>
      <c r="AN95" s="107">
        <v>1.0384097137999999</v>
      </c>
      <c r="AO95" s="107">
        <v>1.1465088367</v>
      </c>
      <c r="AP95" s="107">
        <v>0.94050276740000005</v>
      </c>
      <c r="AQ95" s="107">
        <v>8.5049523999999998E-3</v>
      </c>
      <c r="AR95" s="107">
        <v>1.1462616656</v>
      </c>
      <c r="AS95" s="107">
        <v>1.0354424790000001</v>
      </c>
      <c r="AT95" s="107">
        <v>1.2689413779000001</v>
      </c>
      <c r="AU95" s="106" t="s">
        <v>28</v>
      </c>
      <c r="AV95" s="106" t="s">
        <v>28</v>
      </c>
      <c r="AW95" s="106" t="s">
        <v>28</v>
      </c>
      <c r="AX95" s="106" t="s">
        <v>28</v>
      </c>
      <c r="AY95" s="106" t="s">
        <v>28</v>
      </c>
      <c r="AZ95" s="106" t="s">
        <v>28</v>
      </c>
      <c r="BA95" s="106" t="s">
        <v>28</v>
      </c>
      <c r="BB95" s="106" t="s">
        <v>28</v>
      </c>
      <c r="BC95" s="118" t="s">
        <v>28</v>
      </c>
      <c r="BD95" s="119">
        <v>1715</v>
      </c>
      <c r="BE95" s="119">
        <v>2090</v>
      </c>
      <c r="BF95" s="119">
        <v>2257</v>
      </c>
    </row>
    <row r="96" spans="1:93" x14ac:dyDescent="0.3">
      <c r="A96" s="10"/>
      <c r="B96" t="s">
        <v>103</v>
      </c>
      <c r="C96" s="106">
        <v>1004</v>
      </c>
      <c r="D96" s="116">
        <v>18042</v>
      </c>
      <c r="E96" s="117">
        <v>57.216605782999999</v>
      </c>
      <c r="F96" s="107">
        <v>51.812801972000003</v>
      </c>
      <c r="G96" s="107">
        <v>63.183998021999997</v>
      </c>
      <c r="H96" s="107">
        <v>2.7709341799999999E-2</v>
      </c>
      <c r="I96" s="109">
        <v>55.647932601999997</v>
      </c>
      <c r="J96" s="107">
        <v>52.310076099</v>
      </c>
      <c r="K96" s="107">
        <v>59.198774571999998</v>
      </c>
      <c r="L96" s="107">
        <v>1.117871509</v>
      </c>
      <c r="M96" s="107">
        <v>1.0122944962</v>
      </c>
      <c r="N96" s="107">
        <v>1.2344596511000001</v>
      </c>
      <c r="O96" s="116">
        <v>1116</v>
      </c>
      <c r="P96" s="116">
        <v>18644</v>
      </c>
      <c r="Q96" s="117">
        <v>61.112054923999999</v>
      </c>
      <c r="R96" s="107">
        <v>55.452721912000001</v>
      </c>
      <c r="S96" s="107">
        <v>67.348961930000002</v>
      </c>
      <c r="T96" s="107">
        <v>0.91497842730000001</v>
      </c>
      <c r="U96" s="109">
        <v>59.858399485</v>
      </c>
      <c r="V96" s="107">
        <v>56.447543721999999</v>
      </c>
      <c r="W96" s="107">
        <v>63.475356988999998</v>
      </c>
      <c r="X96" s="107">
        <v>1.0053074366000001</v>
      </c>
      <c r="Y96" s="107">
        <v>0.91221009980000001</v>
      </c>
      <c r="Z96" s="107">
        <v>1.1079059993</v>
      </c>
      <c r="AA96" s="116">
        <v>1239</v>
      </c>
      <c r="AB96" s="116">
        <v>19004</v>
      </c>
      <c r="AC96" s="117">
        <v>66.367427715999995</v>
      </c>
      <c r="AD96" s="107">
        <v>60.324362368000003</v>
      </c>
      <c r="AE96" s="107">
        <v>73.015864382999993</v>
      </c>
      <c r="AF96" s="107">
        <v>0.46977586939999999</v>
      </c>
      <c r="AG96" s="109">
        <v>65.196800674000002</v>
      </c>
      <c r="AH96" s="107">
        <v>61.665752038999997</v>
      </c>
      <c r="AI96" s="107">
        <v>68.930041028000005</v>
      </c>
      <c r="AJ96" s="107">
        <v>1.035837114</v>
      </c>
      <c r="AK96" s="107">
        <v>0.94151929000000001</v>
      </c>
      <c r="AL96" s="107">
        <v>1.1396033392</v>
      </c>
      <c r="AM96" s="107">
        <v>0.15526916169999999</v>
      </c>
      <c r="AN96" s="107">
        <v>1.0859956812</v>
      </c>
      <c r="AO96" s="107">
        <v>1.2168570503</v>
      </c>
      <c r="AP96" s="107">
        <v>0.96920720419999995</v>
      </c>
      <c r="AQ96" s="107">
        <v>0.26950388879999998</v>
      </c>
      <c r="AR96" s="107">
        <v>1.0680824926000001</v>
      </c>
      <c r="AS96" s="107">
        <v>0.95023563980000003</v>
      </c>
      <c r="AT96" s="107">
        <v>1.200544542</v>
      </c>
      <c r="AU96" s="106" t="s">
        <v>28</v>
      </c>
      <c r="AV96" s="106" t="s">
        <v>28</v>
      </c>
      <c r="AW96" s="106" t="s">
        <v>28</v>
      </c>
      <c r="AX96" s="106" t="s">
        <v>28</v>
      </c>
      <c r="AY96" s="106" t="s">
        <v>28</v>
      </c>
      <c r="AZ96" s="106" t="s">
        <v>28</v>
      </c>
      <c r="BA96" s="106" t="s">
        <v>28</v>
      </c>
      <c r="BB96" s="106" t="s">
        <v>28</v>
      </c>
      <c r="BC96" s="118" t="s">
        <v>28</v>
      </c>
      <c r="BD96" s="119">
        <v>1004</v>
      </c>
      <c r="BE96" s="119">
        <v>1116</v>
      </c>
      <c r="BF96" s="119">
        <v>1239</v>
      </c>
    </row>
    <row r="97" spans="1:93" x14ac:dyDescent="0.3">
      <c r="A97" s="10"/>
      <c r="B97" t="s">
        <v>104</v>
      </c>
      <c r="C97" s="106">
        <v>515</v>
      </c>
      <c r="D97" s="116">
        <v>7586</v>
      </c>
      <c r="E97" s="117">
        <v>62.387657891000003</v>
      </c>
      <c r="F97" s="107">
        <v>55.373488965</v>
      </c>
      <c r="G97" s="107">
        <v>70.290312744999994</v>
      </c>
      <c r="H97" s="107">
        <v>1.1419232000000001E-3</v>
      </c>
      <c r="I97" s="109">
        <v>67.888215133000003</v>
      </c>
      <c r="J97" s="107">
        <v>62.271018515000002</v>
      </c>
      <c r="K97" s="107">
        <v>74.012114526000005</v>
      </c>
      <c r="L97" s="107">
        <v>1.2189011270000001</v>
      </c>
      <c r="M97" s="107">
        <v>1.0818615474</v>
      </c>
      <c r="N97" s="107">
        <v>1.3732995325999999</v>
      </c>
      <c r="O97" s="116">
        <v>635</v>
      </c>
      <c r="P97" s="116">
        <v>7781</v>
      </c>
      <c r="Q97" s="117">
        <v>72.792691286999997</v>
      </c>
      <c r="R97" s="107">
        <v>65.062508179000005</v>
      </c>
      <c r="S97" s="107">
        <v>81.441310103999996</v>
      </c>
      <c r="T97" s="107">
        <v>1.6555580999999999E-3</v>
      </c>
      <c r="U97" s="109">
        <v>81.609047680000003</v>
      </c>
      <c r="V97" s="107">
        <v>75.502165356000006</v>
      </c>
      <c r="W97" s="107">
        <v>88.209876257999994</v>
      </c>
      <c r="X97" s="107">
        <v>1.1974566062000001</v>
      </c>
      <c r="Y97" s="107">
        <v>1.0702933063</v>
      </c>
      <c r="Z97" s="107">
        <v>1.3397283858</v>
      </c>
      <c r="AA97" s="116">
        <v>690</v>
      </c>
      <c r="AB97" s="116">
        <v>8412</v>
      </c>
      <c r="AC97" s="117">
        <v>73.208296340000004</v>
      </c>
      <c r="AD97" s="107">
        <v>65.612454663999998</v>
      </c>
      <c r="AE97" s="107">
        <v>81.683495617000005</v>
      </c>
      <c r="AF97" s="107">
        <v>1.7067820500000001E-2</v>
      </c>
      <c r="AG97" s="109">
        <v>82.025677603000005</v>
      </c>
      <c r="AH97" s="107">
        <v>76.128125757999996</v>
      </c>
      <c r="AI97" s="107">
        <v>88.380105503999999</v>
      </c>
      <c r="AJ97" s="107">
        <v>1.1426067427</v>
      </c>
      <c r="AK97" s="107">
        <v>1.0240537869999999</v>
      </c>
      <c r="AL97" s="107">
        <v>1.2748843714</v>
      </c>
      <c r="AM97" s="107">
        <v>0.93543800450000003</v>
      </c>
      <c r="AN97" s="107">
        <v>1.0057094338000001</v>
      </c>
      <c r="AO97" s="107">
        <v>1.1542416258999999</v>
      </c>
      <c r="AP97" s="107">
        <v>0.87629092779999995</v>
      </c>
      <c r="AQ97" s="107">
        <v>3.7823897299999999E-2</v>
      </c>
      <c r="AR97" s="107">
        <v>1.1667803176</v>
      </c>
      <c r="AS97" s="107">
        <v>1.0087124372</v>
      </c>
      <c r="AT97" s="107">
        <v>1.3496178486999999</v>
      </c>
      <c r="AU97" s="106">
        <v>1</v>
      </c>
      <c r="AV97" s="106">
        <v>2</v>
      </c>
      <c r="AW97" s="106" t="s">
        <v>28</v>
      </c>
      <c r="AX97" s="106" t="s">
        <v>28</v>
      </c>
      <c r="AY97" s="106" t="s">
        <v>28</v>
      </c>
      <c r="AZ97" s="106" t="s">
        <v>28</v>
      </c>
      <c r="BA97" s="106" t="s">
        <v>28</v>
      </c>
      <c r="BB97" s="106" t="s">
        <v>28</v>
      </c>
      <c r="BC97" s="118" t="s">
        <v>441</v>
      </c>
      <c r="BD97" s="119">
        <v>515</v>
      </c>
      <c r="BE97" s="119">
        <v>635</v>
      </c>
      <c r="BF97" s="119">
        <v>690</v>
      </c>
    </row>
    <row r="98" spans="1:93" x14ac:dyDescent="0.3">
      <c r="A98" s="10"/>
      <c r="B98" t="s">
        <v>105</v>
      </c>
      <c r="C98" s="106">
        <v>1193</v>
      </c>
      <c r="D98" s="116">
        <v>22643</v>
      </c>
      <c r="E98" s="117">
        <v>50.736492282</v>
      </c>
      <c r="F98" s="107">
        <v>46.057776916000002</v>
      </c>
      <c r="G98" s="107">
        <v>55.890488456999996</v>
      </c>
      <c r="H98" s="107">
        <v>0.85894927470000004</v>
      </c>
      <c r="I98" s="109">
        <v>52.687364748</v>
      </c>
      <c r="J98" s="107">
        <v>49.780863025999999</v>
      </c>
      <c r="K98" s="107">
        <v>55.763565262</v>
      </c>
      <c r="L98" s="107">
        <v>0.9912660566</v>
      </c>
      <c r="M98" s="107">
        <v>0.89985548559999995</v>
      </c>
      <c r="N98" s="107">
        <v>1.0919624437</v>
      </c>
      <c r="O98" s="116">
        <v>1493</v>
      </c>
      <c r="P98" s="116">
        <v>25011</v>
      </c>
      <c r="Q98" s="117">
        <v>58.094449206</v>
      </c>
      <c r="R98" s="107">
        <v>52.946863659000002</v>
      </c>
      <c r="S98" s="107">
        <v>63.742491911999998</v>
      </c>
      <c r="T98" s="107">
        <v>0.33810994480000001</v>
      </c>
      <c r="U98" s="109">
        <v>59.693734757000001</v>
      </c>
      <c r="V98" s="107">
        <v>56.741310249999998</v>
      </c>
      <c r="W98" s="107">
        <v>62.799782972000003</v>
      </c>
      <c r="X98" s="107">
        <v>0.95566712470000004</v>
      </c>
      <c r="Y98" s="107">
        <v>0.87098815200000002</v>
      </c>
      <c r="Z98" s="107">
        <v>1.0485787334000001</v>
      </c>
      <c r="AA98" s="116">
        <v>1655</v>
      </c>
      <c r="AB98" s="116">
        <v>27384</v>
      </c>
      <c r="AC98" s="117">
        <v>59.662786871000002</v>
      </c>
      <c r="AD98" s="107">
        <v>54.455667275000003</v>
      </c>
      <c r="AE98" s="107">
        <v>65.367817810000005</v>
      </c>
      <c r="AF98" s="107">
        <v>0.126016983</v>
      </c>
      <c r="AG98" s="109">
        <v>60.436751387999998</v>
      </c>
      <c r="AH98" s="107">
        <v>57.594054999999997</v>
      </c>
      <c r="AI98" s="107">
        <v>63.419756055000001</v>
      </c>
      <c r="AJ98" s="107">
        <v>0.93119367580000001</v>
      </c>
      <c r="AK98" s="107">
        <v>0.8499229693</v>
      </c>
      <c r="AL98" s="107">
        <v>1.0202355896999999</v>
      </c>
      <c r="AM98" s="107">
        <v>0.62389035120000003</v>
      </c>
      <c r="AN98" s="107">
        <v>1.0269963428</v>
      </c>
      <c r="AO98" s="107">
        <v>1.1423814741</v>
      </c>
      <c r="AP98" s="107">
        <v>0.92326557460000003</v>
      </c>
      <c r="AQ98" s="107">
        <v>1.6925274600000002E-2</v>
      </c>
      <c r="AR98" s="107">
        <v>1.1450229725000001</v>
      </c>
      <c r="AS98" s="107">
        <v>1.024586749</v>
      </c>
      <c r="AT98" s="107">
        <v>1.2796160098</v>
      </c>
      <c r="AU98" s="106" t="s">
        <v>28</v>
      </c>
      <c r="AV98" s="106" t="s">
        <v>28</v>
      </c>
      <c r="AW98" s="106" t="s">
        <v>28</v>
      </c>
      <c r="AX98" s="106" t="s">
        <v>28</v>
      </c>
      <c r="AY98" s="106" t="s">
        <v>28</v>
      </c>
      <c r="AZ98" s="106" t="s">
        <v>28</v>
      </c>
      <c r="BA98" s="106" t="s">
        <v>28</v>
      </c>
      <c r="BB98" s="106" t="s">
        <v>28</v>
      </c>
      <c r="BC98" s="118" t="s">
        <v>28</v>
      </c>
      <c r="BD98" s="119">
        <v>1193</v>
      </c>
      <c r="BE98" s="119">
        <v>1493</v>
      </c>
      <c r="BF98" s="119">
        <v>1655</v>
      </c>
    </row>
    <row r="99" spans="1:93" x14ac:dyDescent="0.3">
      <c r="A99" s="10"/>
      <c r="B99" t="s">
        <v>106</v>
      </c>
      <c r="C99" s="106">
        <v>1943</v>
      </c>
      <c r="D99" s="116">
        <v>31667</v>
      </c>
      <c r="E99" s="117">
        <v>57.348010017999997</v>
      </c>
      <c r="F99" s="107">
        <v>52.466693505999999</v>
      </c>
      <c r="G99" s="107">
        <v>62.683467039</v>
      </c>
      <c r="H99" s="107">
        <v>1.2227964799999999E-2</v>
      </c>
      <c r="I99" s="109">
        <v>61.357248871000003</v>
      </c>
      <c r="J99" s="107">
        <v>58.688805197999997</v>
      </c>
      <c r="K99" s="107">
        <v>64.147020479999995</v>
      </c>
      <c r="L99" s="107">
        <v>1.1204388240000001</v>
      </c>
      <c r="M99" s="107">
        <v>1.0250699258</v>
      </c>
      <c r="N99" s="107">
        <v>1.2246805088999999</v>
      </c>
      <c r="O99" s="116">
        <v>2420</v>
      </c>
      <c r="P99" s="116">
        <v>32700</v>
      </c>
      <c r="Q99" s="117">
        <v>69.086624792999999</v>
      </c>
      <c r="R99" s="107">
        <v>63.375358298999998</v>
      </c>
      <c r="S99" s="107">
        <v>75.312579736999993</v>
      </c>
      <c r="T99" s="107">
        <v>3.6579444999999999E-3</v>
      </c>
      <c r="U99" s="109">
        <v>74.006116207999995</v>
      </c>
      <c r="V99" s="107">
        <v>71.115534968999995</v>
      </c>
      <c r="W99" s="107">
        <v>77.014188791999999</v>
      </c>
      <c r="X99" s="107">
        <v>1.1364909552</v>
      </c>
      <c r="Y99" s="107">
        <v>1.0425393006000001</v>
      </c>
      <c r="Z99" s="107">
        <v>1.2389093539</v>
      </c>
      <c r="AA99" s="116">
        <v>2581</v>
      </c>
      <c r="AB99" s="116">
        <v>33884</v>
      </c>
      <c r="AC99" s="117">
        <v>71.161416187</v>
      </c>
      <c r="AD99" s="107">
        <v>65.305492737999998</v>
      </c>
      <c r="AE99" s="107">
        <v>77.542438492000002</v>
      </c>
      <c r="AF99" s="107">
        <v>1.6600895500000001E-2</v>
      </c>
      <c r="AG99" s="109">
        <v>76.171644434000001</v>
      </c>
      <c r="AH99" s="107">
        <v>73.288960888999995</v>
      </c>
      <c r="AI99" s="107">
        <v>79.167712918999996</v>
      </c>
      <c r="AJ99" s="107">
        <v>1.1106598298000001</v>
      </c>
      <c r="AK99" s="107">
        <v>1.0192628441</v>
      </c>
      <c r="AL99" s="107">
        <v>1.2102523552</v>
      </c>
      <c r="AM99" s="107">
        <v>0.54591913800000003</v>
      </c>
      <c r="AN99" s="107">
        <v>1.0300317376999999</v>
      </c>
      <c r="AO99" s="107">
        <v>1.1338571028</v>
      </c>
      <c r="AP99" s="107">
        <v>0.93571348460000003</v>
      </c>
      <c r="AQ99" s="107">
        <v>2.18834E-4</v>
      </c>
      <c r="AR99" s="107">
        <v>1.2046908824</v>
      </c>
      <c r="AS99" s="107">
        <v>1.0914161299</v>
      </c>
      <c r="AT99" s="107">
        <v>1.3297220760999999</v>
      </c>
      <c r="AU99" s="106" t="s">
        <v>28</v>
      </c>
      <c r="AV99" s="106">
        <v>2</v>
      </c>
      <c r="AW99" s="106" t="s">
        <v>28</v>
      </c>
      <c r="AX99" s="106" t="s">
        <v>228</v>
      </c>
      <c r="AY99" s="106" t="s">
        <v>28</v>
      </c>
      <c r="AZ99" s="106" t="s">
        <v>28</v>
      </c>
      <c r="BA99" s="106" t="s">
        <v>28</v>
      </c>
      <c r="BB99" s="106" t="s">
        <v>28</v>
      </c>
      <c r="BC99" s="118" t="s">
        <v>426</v>
      </c>
      <c r="BD99" s="119">
        <v>1943</v>
      </c>
      <c r="BE99" s="119">
        <v>2420</v>
      </c>
      <c r="BF99" s="119">
        <v>2581</v>
      </c>
    </row>
    <row r="100" spans="1:93" x14ac:dyDescent="0.3">
      <c r="A100" s="10"/>
      <c r="B100" t="s">
        <v>107</v>
      </c>
      <c r="C100" s="106">
        <v>694</v>
      </c>
      <c r="D100" s="116">
        <v>13755</v>
      </c>
      <c r="E100" s="117">
        <v>51.779813183000002</v>
      </c>
      <c r="F100" s="107">
        <v>46.451225821000001</v>
      </c>
      <c r="G100" s="107">
        <v>57.719661987000002</v>
      </c>
      <c r="H100" s="107">
        <v>0.83441464300000001</v>
      </c>
      <c r="I100" s="109">
        <v>50.454380225000001</v>
      </c>
      <c r="J100" s="107">
        <v>46.836853017999999</v>
      </c>
      <c r="K100" s="107">
        <v>54.351313546999997</v>
      </c>
      <c r="L100" s="107">
        <v>1.0116499766</v>
      </c>
      <c r="M100" s="107">
        <v>0.90754250790000002</v>
      </c>
      <c r="N100" s="107">
        <v>1.1276999878</v>
      </c>
      <c r="O100" s="116">
        <v>892</v>
      </c>
      <c r="P100" s="116">
        <v>14311</v>
      </c>
      <c r="Q100" s="117">
        <v>63.230791496999998</v>
      </c>
      <c r="R100" s="107">
        <v>57.053986231000003</v>
      </c>
      <c r="S100" s="107">
        <v>70.076312935000004</v>
      </c>
      <c r="T100" s="107">
        <v>0.45278748130000002</v>
      </c>
      <c r="U100" s="109">
        <v>62.329676472999999</v>
      </c>
      <c r="V100" s="107">
        <v>58.370651002000002</v>
      </c>
      <c r="W100" s="107">
        <v>66.557225291999998</v>
      </c>
      <c r="X100" s="107">
        <v>1.0401611433</v>
      </c>
      <c r="Y100" s="107">
        <v>0.93855126820000001</v>
      </c>
      <c r="Z100" s="107">
        <v>1.1527715541000001</v>
      </c>
      <c r="AA100" s="116">
        <v>915</v>
      </c>
      <c r="AB100" s="116">
        <v>14499</v>
      </c>
      <c r="AC100" s="117">
        <v>62.722217383</v>
      </c>
      <c r="AD100" s="107">
        <v>56.624022687</v>
      </c>
      <c r="AE100" s="107">
        <v>69.477164756999997</v>
      </c>
      <c r="AF100" s="107">
        <v>0.68342949689999999</v>
      </c>
      <c r="AG100" s="109">
        <v>63.107800537999999</v>
      </c>
      <c r="AH100" s="107">
        <v>59.148425606000004</v>
      </c>
      <c r="AI100" s="107">
        <v>67.332214644000004</v>
      </c>
      <c r="AJ100" s="107">
        <v>0.97894408259999999</v>
      </c>
      <c r="AK100" s="107">
        <v>0.88376582100000001</v>
      </c>
      <c r="AL100" s="107">
        <v>1.0843726857</v>
      </c>
      <c r="AM100" s="107">
        <v>0.89849681479999999</v>
      </c>
      <c r="AN100" s="107">
        <v>0.99195685990000004</v>
      </c>
      <c r="AO100" s="107">
        <v>1.1230033925</v>
      </c>
      <c r="AP100" s="107">
        <v>0.87620252850000002</v>
      </c>
      <c r="AQ100" s="107">
        <v>2.4683168999999998E-3</v>
      </c>
      <c r="AR100" s="107">
        <v>1.2211475401</v>
      </c>
      <c r="AS100" s="107">
        <v>1.0729759469</v>
      </c>
      <c r="AT100" s="107">
        <v>1.3897807487</v>
      </c>
      <c r="AU100" s="106" t="s">
        <v>28</v>
      </c>
      <c r="AV100" s="106" t="s">
        <v>28</v>
      </c>
      <c r="AW100" s="106" t="s">
        <v>28</v>
      </c>
      <c r="AX100" s="106" t="s">
        <v>228</v>
      </c>
      <c r="AY100" s="106" t="s">
        <v>28</v>
      </c>
      <c r="AZ100" s="106" t="s">
        <v>28</v>
      </c>
      <c r="BA100" s="106" t="s">
        <v>28</v>
      </c>
      <c r="BB100" s="106" t="s">
        <v>28</v>
      </c>
      <c r="BC100" s="118" t="s">
        <v>425</v>
      </c>
      <c r="BD100" s="119">
        <v>694</v>
      </c>
      <c r="BE100" s="119">
        <v>892</v>
      </c>
      <c r="BF100" s="119">
        <v>915</v>
      </c>
    </row>
    <row r="101" spans="1:93" x14ac:dyDescent="0.3">
      <c r="A101" s="10"/>
      <c r="B101" t="s">
        <v>150</v>
      </c>
      <c r="C101" s="106">
        <v>564</v>
      </c>
      <c r="D101" s="116">
        <v>14434</v>
      </c>
      <c r="E101" s="117">
        <v>38.421302130000001</v>
      </c>
      <c r="F101" s="107">
        <v>34.237995091999998</v>
      </c>
      <c r="G101" s="107">
        <v>43.115738915999998</v>
      </c>
      <c r="H101" s="107">
        <v>1.0805531E-6</v>
      </c>
      <c r="I101" s="109">
        <v>39.074407649000001</v>
      </c>
      <c r="J101" s="107">
        <v>35.979104706000001</v>
      </c>
      <c r="K101" s="107">
        <v>42.436001273000002</v>
      </c>
      <c r="L101" s="107">
        <v>0.75065758279999995</v>
      </c>
      <c r="M101" s="107">
        <v>0.66892606990000003</v>
      </c>
      <c r="N101" s="107">
        <v>0.84237531160000001</v>
      </c>
      <c r="O101" s="116">
        <v>768</v>
      </c>
      <c r="P101" s="116">
        <v>15783</v>
      </c>
      <c r="Q101" s="117">
        <v>48.463919031000003</v>
      </c>
      <c r="R101" s="107">
        <v>43.582277632</v>
      </c>
      <c r="S101" s="107">
        <v>53.892352017999997</v>
      </c>
      <c r="T101" s="107">
        <v>2.8750399999999998E-5</v>
      </c>
      <c r="U101" s="109">
        <v>48.65995058</v>
      </c>
      <c r="V101" s="107">
        <v>45.337396120000001</v>
      </c>
      <c r="W101" s="107">
        <v>52.225998691000001</v>
      </c>
      <c r="X101" s="107">
        <v>0.79724267609999999</v>
      </c>
      <c r="Y101" s="107">
        <v>0.71693854609999996</v>
      </c>
      <c r="Z101" s="107">
        <v>0.88654165419999997</v>
      </c>
      <c r="AA101" s="116">
        <v>807</v>
      </c>
      <c r="AB101" s="116">
        <v>16956</v>
      </c>
      <c r="AC101" s="117">
        <v>47.667389344999997</v>
      </c>
      <c r="AD101" s="107">
        <v>42.94020038</v>
      </c>
      <c r="AE101" s="107">
        <v>52.914983788999997</v>
      </c>
      <c r="AF101" s="107">
        <v>2.8534652999999999E-8</v>
      </c>
      <c r="AG101" s="109">
        <v>47.593772115999997</v>
      </c>
      <c r="AH101" s="107">
        <v>44.420803849999999</v>
      </c>
      <c r="AI101" s="107">
        <v>50.993384808000002</v>
      </c>
      <c r="AJ101" s="107">
        <v>0.74397415590000004</v>
      </c>
      <c r="AK101" s="107">
        <v>0.67019402090000002</v>
      </c>
      <c r="AL101" s="107">
        <v>0.82587657810000004</v>
      </c>
      <c r="AM101" s="107">
        <v>0.80066150960000004</v>
      </c>
      <c r="AN101" s="107">
        <v>0.9835644805</v>
      </c>
      <c r="AO101" s="107">
        <v>1.1185898489999999</v>
      </c>
      <c r="AP101" s="107">
        <v>0.86483807099999999</v>
      </c>
      <c r="AQ101" s="107">
        <v>9.4005520000000004E-4</v>
      </c>
      <c r="AR101" s="107">
        <v>1.2613814823</v>
      </c>
      <c r="AS101" s="107">
        <v>1.0992425488999999</v>
      </c>
      <c r="AT101" s="107">
        <v>1.4474360052999999</v>
      </c>
      <c r="AU101" s="106">
        <v>1</v>
      </c>
      <c r="AV101" s="106">
        <v>2</v>
      </c>
      <c r="AW101" s="106">
        <v>3</v>
      </c>
      <c r="AX101" s="106" t="s">
        <v>228</v>
      </c>
      <c r="AY101" s="106" t="s">
        <v>28</v>
      </c>
      <c r="AZ101" s="106" t="s">
        <v>28</v>
      </c>
      <c r="BA101" s="106" t="s">
        <v>28</v>
      </c>
      <c r="BB101" s="106" t="s">
        <v>28</v>
      </c>
      <c r="BC101" s="118" t="s">
        <v>440</v>
      </c>
      <c r="BD101" s="119">
        <v>564</v>
      </c>
      <c r="BE101" s="119">
        <v>768</v>
      </c>
      <c r="BF101" s="119">
        <v>807</v>
      </c>
    </row>
    <row r="102" spans="1:93" x14ac:dyDescent="0.3">
      <c r="A102" s="10"/>
      <c r="B102" t="s">
        <v>151</v>
      </c>
      <c r="C102" s="106">
        <v>456</v>
      </c>
      <c r="D102" s="116">
        <v>10926</v>
      </c>
      <c r="E102" s="117">
        <v>42.339960095999999</v>
      </c>
      <c r="F102" s="107">
        <v>37.497919584000002</v>
      </c>
      <c r="G102" s="107">
        <v>47.807244797000003</v>
      </c>
      <c r="H102" s="107">
        <v>2.204007E-3</v>
      </c>
      <c r="I102" s="109">
        <v>41.735310269000003</v>
      </c>
      <c r="J102" s="107">
        <v>38.075225320999998</v>
      </c>
      <c r="K102" s="107">
        <v>45.747230872000003</v>
      </c>
      <c r="L102" s="107">
        <v>0.82721850480000003</v>
      </c>
      <c r="M102" s="107">
        <v>0.73261696279999999</v>
      </c>
      <c r="N102" s="107">
        <v>0.93403577780000002</v>
      </c>
      <c r="O102" s="116">
        <v>615</v>
      </c>
      <c r="P102" s="116">
        <v>11864</v>
      </c>
      <c r="Q102" s="117">
        <v>51.866973942999998</v>
      </c>
      <c r="R102" s="107">
        <v>46.377145525000003</v>
      </c>
      <c r="S102" s="107">
        <v>58.006652967000001</v>
      </c>
      <c r="T102" s="107">
        <v>5.4212223000000004E-3</v>
      </c>
      <c r="U102" s="109">
        <v>51.837491571000001</v>
      </c>
      <c r="V102" s="107">
        <v>47.898313119000001</v>
      </c>
      <c r="W102" s="107">
        <v>56.100629800999997</v>
      </c>
      <c r="X102" s="107">
        <v>0.85322371640000005</v>
      </c>
      <c r="Y102" s="107">
        <v>0.76291476930000002</v>
      </c>
      <c r="Z102" s="107">
        <v>0.95422285630000003</v>
      </c>
      <c r="AA102" s="116">
        <v>624</v>
      </c>
      <c r="AB102" s="116">
        <v>12374</v>
      </c>
      <c r="AC102" s="117">
        <v>50.808604727999999</v>
      </c>
      <c r="AD102" s="107">
        <v>45.452073515000002</v>
      </c>
      <c r="AE102" s="107">
        <v>56.796403656000003</v>
      </c>
      <c r="AF102" s="107">
        <v>4.4976199999999998E-5</v>
      </c>
      <c r="AG102" s="109">
        <v>50.428317440000001</v>
      </c>
      <c r="AH102" s="107">
        <v>46.622885124</v>
      </c>
      <c r="AI102" s="107">
        <v>54.544355052999997</v>
      </c>
      <c r="AJ102" s="107">
        <v>0.79300102930000005</v>
      </c>
      <c r="AK102" s="107">
        <v>0.70939836420000002</v>
      </c>
      <c r="AL102" s="107">
        <v>0.88645627640000002</v>
      </c>
      <c r="AM102" s="107">
        <v>0.77116765119999997</v>
      </c>
      <c r="AN102" s="107">
        <v>0.97959454469999996</v>
      </c>
      <c r="AO102" s="107">
        <v>1.1255974613999999</v>
      </c>
      <c r="AP102" s="107">
        <v>0.85252988299999999</v>
      </c>
      <c r="AQ102" s="107">
        <v>6.8481907000000003E-3</v>
      </c>
      <c r="AR102" s="107">
        <v>1.2250123482999999</v>
      </c>
      <c r="AS102" s="107">
        <v>1.0574408744999999</v>
      </c>
      <c r="AT102" s="107">
        <v>1.4191386863</v>
      </c>
      <c r="AU102" s="106">
        <v>1</v>
      </c>
      <c r="AV102" s="106" t="s">
        <v>28</v>
      </c>
      <c r="AW102" s="106">
        <v>3</v>
      </c>
      <c r="AX102" s="106" t="s">
        <v>28</v>
      </c>
      <c r="AY102" s="106" t="s">
        <v>28</v>
      </c>
      <c r="AZ102" s="106" t="s">
        <v>28</v>
      </c>
      <c r="BA102" s="106" t="s">
        <v>28</v>
      </c>
      <c r="BB102" s="106" t="s">
        <v>28</v>
      </c>
      <c r="BC102" s="118" t="s">
        <v>442</v>
      </c>
      <c r="BD102" s="119">
        <v>456</v>
      </c>
      <c r="BE102" s="119">
        <v>615</v>
      </c>
      <c r="BF102" s="119">
        <v>624</v>
      </c>
    </row>
    <row r="103" spans="1:93" x14ac:dyDescent="0.3">
      <c r="A103" s="10"/>
      <c r="B103" t="s">
        <v>108</v>
      </c>
      <c r="C103" s="106">
        <v>1510</v>
      </c>
      <c r="D103" s="116">
        <v>25778</v>
      </c>
      <c r="E103" s="117">
        <v>54.593024112999998</v>
      </c>
      <c r="F103" s="107">
        <v>49.757856906000001</v>
      </c>
      <c r="G103" s="107">
        <v>59.898043588999997</v>
      </c>
      <c r="H103" s="107">
        <v>0.17290501380000001</v>
      </c>
      <c r="I103" s="109">
        <v>58.577081231999998</v>
      </c>
      <c r="J103" s="107">
        <v>55.695831761999997</v>
      </c>
      <c r="K103" s="107">
        <v>61.607383122000002</v>
      </c>
      <c r="L103" s="107">
        <v>1.0666131871</v>
      </c>
      <c r="M103" s="107">
        <v>0.97214593250000003</v>
      </c>
      <c r="N103" s="107">
        <v>1.1702601973</v>
      </c>
      <c r="O103" s="116">
        <v>1957</v>
      </c>
      <c r="P103" s="116">
        <v>26423</v>
      </c>
      <c r="Q103" s="117">
        <v>68.866385887000007</v>
      </c>
      <c r="R103" s="107">
        <v>63.004903198000001</v>
      </c>
      <c r="S103" s="107">
        <v>75.273175012999999</v>
      </c>
      <c r="T103" s="107">
        <v>5.9836348000000001E-3</v>
      </c>
      <c r="U103" s="109">
        <v>74.064262196000001</v>
      </c>
      <c r="V103" s="107">
        <v>70.854475358000002</v>
      </c>
      <c r="W103" s="107">
        <v>77.419455960999997</v>
      </c>
      <c r="X103" s="107">
        <v>1.1328679743000001</v>
      </c>
      <c r="Y103" s="107">
        <v>1.0364452285000001</v>
      </c>
      <c r="Z103" s="107">
        <v>1.2382611371000001</v>
      </c>
      <c r="AA103" s="116">
        <v>1809</v>
      </c>
      <c r="AB103" s="116">
        <v>26350</v>
      </c>
      <c r="AC103" s="117">
        <v>63.943642115000003</v>
      </c>
      <c r="AD103" s="107">
        <v>58.432693053999998</v>
      </c>
      <c r="AE103" s="107">
        <v>69.974344040000005</v>
      </c>
      <c r="AF103" s="107">
        <v>0.96540548339999999</v>
      </c>
      <c r="AG103" s="109">
        <v>68.652751422999998</v>
      </c>
      <c r="AH103" s="107">
        <v>65.560899691000003</v>
      </c>
      <c r="AI103" s="107">
        <v>71.890414868999997</v>
      </c>
      <c r="AJ103" s="107">
        <v>0.99800760690000001</v>
      </c>
      <c r="AK103" s="107">
        <v>0.91199484779999995</v>
      </c>
      <c r="AL103" s="107">
        <v>1.0921324673999999</v>
      </c>
      <c r="AM103" s="107">
        <v>0.1546741043</v>
      </c>
      <c r="AN103" s="107">
        <v>0.92851746599999996</v>
      </c>
      <c r="AO103" s="107">
        <v>1.0283658028</v>
      </c>
      <c r="AP103" s="107">
        <v>0.83836382180000002</v>
      </c>
      <c r="AQ103" s="107">
        <v>1.29725E-5</v>
      </c>
      <c r="AR103" s="107">
        <v>1.2614502861000001</v>
      </c>
      <c r="AS103" s="107">
        <v>1.1364009515</v>
      </c>
      <c r="AT103" s="107">
        <v>1.4002600246000001</v>
      </c>
      <c r="AU103" s="106" t="s">
        <v>28</v>
      </c>
      <c r="AV103" s="106" t="s">
        <v>28</v>
      </c>
      <c r="AW103" s="106" t="s">
        <v>28</v>
      </c>
      <c r="AX103" s="106" t="s">
        <v>228</v>
      </c>
      <c r="AY103" s="106" t="s">
        <v>28</v>
      </c>
      <c r="AZ103" s="106" t="s">
        <v>28</v>
      </c>
      <c r="BA103" s="106" t="s">
        <v>28</v>
      </c>
      <c r="BB103" s="106" t="s">
        <v>28</v>
      </c>
      <c r="BC103" s="118" t="s">
        <v>425</v>
      </c>
      <c r="BD103" s="119">
        <v>1510</v>
      </c>
      <c r="BE103" s="119">
        <v>1957</v>
      </c>
      <c r="BF103" s="119">
        <v>1809</v>
      </c>
    </row>
    <row r="104" spans="1:93" x14ac:dyDescent="0.3">
      <c r="A104" s="10"/>
      <c r="B104" t="s">
        <v>109</v>
      </c>
      <c r="C104" s="106">
        <v>1289</v>
      </c>
      <c r="D104" s="116">
        <v>21838</v>
      </c>
      <c r="E104" s="117">
        <v>56.421074099999998</v>
      </c>
      <c r="F104" s="107">
        <v>51.324343094</v>
      </c>
      <c r="G104" s="107">
        <v>62.023932713999997</v>
      </c>
      <c r="H104" s="107">
        <v>4.3712222799999999E-2</v>
      </c>
      <c r="I104" s="109">
        <v>59.025551790000002</v>
      </c>
      <c r="J104" s="107">
        <v>55.889658224999998</v>
      </c>
      <c r="K104" s="107">
        <v>62.337396126999998</v>
      </c>
      <c r="L104" s="107">
        <v>1.1023287799000001</v>
      </c>
      <c r="M104" s="107">
        <v>1.0027512132</v>
      </c>
      <c r="N104" s="107">
        <v>1.2117948330999999</v>
      </c>
      <c r="O104" s="116">
        <v>1585</v>
      </c>
      <c r="P104" s="116">
        <v>22882</v>
      </c>
      <c r="Q104" s="117">
        <v>66.692665231000007</v>
      </c>
      <c r="R104" s="107">
        <v>60.857582626999999</v>
      </c>
      <c r="S104" s="107">
        <v>73.087221076999995</v>
      </c>
      <c r="T104" s="107">
        <v>4.7260966000000001E-2</v>
      </c>
      <c r="U104" s="109">
        <v>69.268420593000002</v>
      </c>
      <c r="V104" s="107">
        <v>65.940887743999994</v>
      </c>
      <c r="W104" s="107">
        <v>72.763868603000006</v>
      </c>
      <c r="X104" s="107">
        <v>1.0971097668000001</v>
      </c>
      <c r="Y104" s="107">
        <v>1.0011213084999999</v>
      </c>
      <c r="Z104" s="107">
        <v>1.2023016893</v>
      </c>
      <c r="AA104" s="116">
        <v>1594</v>
      </c>
      <c r="AB104" s="116">
        <v>26194</v>
      </c>
      <c r="AC104" s="117">
        <v>60.686011378000003</v>
      </c>
      <c r="AD104" s="107">
        <v>55.373811963999998</v>
      </c>
      <c r="AE104" s="107">
        <v>66.507828274000005</v>
      </c>
      <c r="AF104" s="107">
        <v>0.24547249369999999</v>
      </c>
      <c r="AG104" s="109">
        <v>60.853630602000003</v>
      </c>
      <c r="AH104" s="107">
        <v>57.938392649000001</v>
      </c>
      <c r="AI104" s="107">
        <v>63.915552161000001</v>
      </c>
      <c r="AJ104" s="107">
        <v>0.94716376769999999</v>
      </c>
      <c r="AK104" s="107">
        <v>0.86425301610000005</v>
      </c>
      <c r="AL104" s="107">
        <v>1.0380284315999999</v>
      </c>
      <c r="AM104" s="107">
        <v>8.0040207000000002E-2</v>
      </c>
      <c r="AN104" s="107">
        <v>0.90993531549999995</v>
      </c>
      <c r="AO104" s="107">
        <v>1.0113605707</v>
      </c>
      <c r="AP104" s="107">
        <v>0.81868158830000004</v>
      </c>
      <c r="AQ104" s="107">
        <v>2.4775647E-3</v>
      </c>
      <c r="AR104" s="107">
        <v>1.1820523855</v>
      </c>
      <c r="AS104" s="107">
        <v>1.0606947175999999</v>
      </c>
      <c r="AT104" s="107">
        <v>1.3172949943000001</v>
      </c>
      <c r="AU104" s="106" t="s">
        <v>28</v>
      </c>
      <c r="AV104" s="106" t="s">
        <v>28</v>
      </c>
      <c r="AW104" s="106" t="s">
        <v>28</v>
      </c>
      <c r="AX104" s="106" t="s">
        <v>228</v>
      </c>
      <c r="AY104" s="106" t="s">
        <v>28</v>
      </c>
      <c r="AZ104" s="106" t="s">
        <v>28</v>
      </c>
      <c r="BA104" s="106" t="s">
        <v>28</v>
      </c>
      <c r="BB104" s="106" t="s">
        <v>28</v>
      </c>
      <c r="BC104" s="118" t="s">
        <v>425</v>
      </c>
      <c r="BD104" s="119">
        <v>1289</v>
      </c>
      <c r="BE104" s="119">
        <v>1585</v>
      </c>
      <c r="BF104" s="119">
        <v>1594</v>
      </c>
    </row>
    <row r="105" spans="1:93" x14ac:dyDescent="0.3">
      <c r="A105" s="10"/>
      <c r="B105" s="3" t="s">
        <v>165</v>
      </c>
      <c r="C105" s="112">
        <v>48</v>
      </c>
      <c r="D105" s="113">
        <v>718</v>
      </c>
      <c r="E105" s="108">
        <v>65.322800873000006</v>
      </c>
      <c r="F105" s="114">
        <v>48.634916828999998</v>
      </c>
      <c r="G105" s="114">
        <v>87.736724808999995</v>
      </c>
      <c r="H105" s="114">
        <v>0.1050997756</v>
      </c>
      <c r="I105" s="115">
        <v>66.852367688000001</v>
      </c>
      <c r="J105" s="114">
        <v>50.379799306999999</v>
      </c>
      <c r="K105" s="114">
        <v>88.710934283</v>
      </c>
      <c r="L105" s="114">
        <v>1.2762465893999999</v>
      </c>
      <c r="M105" s="114">
        <v>0.95020645010000004</v>
      </c>
      <c r="N105" s="114">
        <v>1.7141594405</v>
      </c>
      <c r="O105" s="113">
        <v>42</v>
      </c>
      <c r="P105" s="113">
        <v>706</v>
      </c>
      <c r="Q105" s="108">
        <v>57.716618568000001</v>
      </c>
      <c r="R105" s="114">
        <v>42.183721356</v>
      </c>
      <c r="S105" s="114">
        <v>78.969041892000007</v>
      </c>
      <c r="T105" s="114">
        <v>0.74572791910000003</v>
      </c>
      <c r="U105" s="115">
        <v>59.490084985999999</v>
      </c>
      <c r="V105" s="114">
        <v>43.964419151999998</v>
      </c>
      <c r="W105" s="114">
        <v>80.498509472999999</v>
      </c>
      <c r="X105" s="114">
        <v>0.94945172330000005</v>
      </c>
      <c r="Y105" s="114">
        <v>0.69393197200000001</v>
      </c>
      <c r="Z105" s="114">
        <v>1.2990590019999999</v>
      </c>
      <c r="AA105" s="113">
        <v>75</v>
      </c>
      <c r="AB105" s="113">
        <v>713</v>
      </c>
      <c r="AC105" s="108">
        <v>101.04994225999999</v>
      </c>
      <c r="AD105" s="114">
        <v>79.437388941999998</v>
      </c>
      <c r="AE105" s="114">
        <v>128.54262919999999</v>
      </c>
      <c r="AF105" s="114">
        <v>2.0657990000000001E-4</v>
      </c>
      <c r="AG105" s="115">
        <v>105.18934081</v>
      </c>
      <c r="AH105" s="114">
        <v>83.884833241999999</v>
      </c>
      <c r="AI105" s="114">
        <v>131.90462439000001</v>
      </c>
      <c r="AJ105" s="114">
        <v>1.5771483718999999</v>
      </c>
      <c r="AK105" s="114">
        <v>1.2398280080999999</v>
      </c>
      <c r="AL105" s="114">
        <v>2.0062435842999999</v>
      </c>
      <c r="AM105" s="114">
        <v>4.6678361000000003E-3</v>
      </c>
      <c r="AN105" s="114">
        <v>1.7507945679000001</v>
      </c>
      <c r="AO105" s="114">
        <v>2.5807449514999998</v>
      </c>
      <c r="AP105" s="114">
        <v>1.1877506984999999</v>
      </c>
      <c r="AQ105" s="114">
        <v>0.56703463210000005</v>
      </c>
      <c r="AR105" s="114">
        <v>0.88356007079999999</v>
      </c>
      <c r="AS105" s="114">
        <v>0.57829570649999995</v>
      </c>
      <c r="AT105" s="114">
        <v>1.3499640235999999</v>
      </c>
      <c r="AU105" s="112" t="s">
        <v>28</v>
      </c>
      <c r="AV105" s="112" t="s">
        <v>28</v>
      </c>
      <c r="AW105" s="112">
        <v>3</v>
      </c>
      <c r="AX105" s="112" t="s">
        <v>28</v>
      </c>
      <c r="AY105" s="112" t="s">
        <v>229</v>
      </c>
      <c r="AZ105" s="112" t="s">
        <v>28</v>
      </c>
      <c r="BA105" s="112" t="s">
        <v>28</v>
      </c>
      <c r="BB105" s="112" t="s">
        <v>28</v>
      </c>
      <c r="BC105" s="110" t="s">
        <v>267</v>
      </c>
      <c r="BD105" s="111">
        <v>48</v>
      </c>
      <c r="BE105" s="111">
        <v>42</v>
      </c>
      <c r="BF105" s="111">
        <v>75</v>
      </c>
      <c r="CO105" s="4"/>
    </row>
    <row r="106" spans="1:93" x14ac:dyDescent="0.3">
      <c r="A106" s="10"/>
      <c r="B106" t="s">
        <v>113</v>
      </c>
      <c r="C106" s="106">
        <v>1266</v>
      </c>
      <c r="D106" s="116">
        <v>29991</v>
      </c>
      <c r="E106" s="117">
        <v>43.230498001000001</v>
      </c>
      <c r="F106" s="107">
        <v>39.282460319000002</v>
      </c>
      <c r="G106" s="107">
        <v>47.575328587999998</v>
      </c>
      <c r="H106" s="107">
        <v>5.4809569999999998E-4</v>
      </c>
      <c r="I106" s="109">
        <v>42.212663798999998</v>
      </c>
      <c r="J106" s="107">
        <v>39.950274145000002</v>
      </c>
      <c r="K106" s="107">
        <v>44.603172897999997</v>
      </c>
      <c r="L106" s="107">
        <v>0.84461742139999996</v>
      </c>
      <c r="M106" s="107">
        <v>0.76748249209999997</v>
      </c>
      <c r="N106" s="107">
        <v>0.92950470640000005</v>
      </c>
      <c r="O106" s="116">
        <v>1610</v>
      </c>
      <c r="P106" s="116">
        <v>30717</v>
      </c>
      <c r="Q106" s="117">
        <v>52.372127796000001</v>
      </c>
      <c r="R106" s="107">
        <v>47.772935615999998</v>
      </c>
      <c r="S106" s="107">
        <v>57.414093031</v>
      </c>
      <c r="T106" s="107">
        <v>1.4824632999999999E-3</v>
      </c>
      <c r="U106" s="109">
        <v>52.413972719</v>
      </c>
      <c r="V106" s="107">
        <v>49.915247602000001</v>
      </c>
      <c r="W106" s="107">
        <v>55.037782403999998</v>
      </c>
      <c r="X106" s="107">
        <v>0.86153361409999996</v>
      </c>
      <c r="Y106" s="107">
        <v>0.78587583910000003</v>
      </c>
      <c r="Z106" s="107">
        <v>0.94447510830000003</v>
      </c>
      <c r="AA106" s="116">
        <v>1586</v>
      </c>
      <c r="AB106" s="116">
        <v>30037</v>
      </c>
      <c r="AC106" s="117">
        <v>52.808098309999998</v>
      </c>
      <c r="AD106" s="107">
        <v>48.156177190000001</v>
      </c>
      <c r="AE106" s="107">
        <v>57.909398334000002</v>
      </c>
      <c r="AF106" s="107">
        <v>3.9715899999999997E-5</v>
      </c>
      <c r="AG106" s="109">
        <v>52.801544761000002</v>
      </c>
      <c r="AH106" s="107">
        <v>50.265831865000003</v>
      </c>
      <c r="AI106" s="107">
        <v>55.465174369000003</v>
      </c>
      <c r="AJ106" s="107">
        <v>0.8242083509</v>
      </c>
      <c r="AK106" s="107">
        <v>0.75160296729999998</v>
      </c>
      <c r="AL106" s="107">
        <v>0.9038274664</v>
      </c>
      <c r="AM106" s="107">
        <v>0.87871790319999998</v>
      </c>
      <c r="AN106" s="107">
        <v>1.0083244759000001</v>
      </c>
      <c r="AO106" s="107">
        <v>1.1216143829</v>
      </c>
      <c r="AP106" s="107">
        <v>0.90647754179999995</v>
      </c>
      <c r="AQ106" s="107">
        <v>5.9888780000000004E-4</v>
      </c>
      <c r="AR106" s="107">
        <v>1.2114625140999999</v>
      </c>
      <c r="AS106" s="107">
        <v>1.0857617160999999</v>
      </c>
      <c r="AT106" s="107">
        <v>1.3517159441</v>
      </c>
      <c r="AU106" s="106">
        <v>1</v>
      </c>
      <c r="AV106" s="106">
        <v>2</v>
      </c>
      <c r="AW106" s="106">
        <v>3</v>
      </c>
      <c r="AX106" s="106" t="s">
        <v>228</v>
      </c>
      <c r="AY106" s="106" t="s">
        <v>28</v>
      </c>
      <c r="AZ106" s="106" t="s">
        <v>28</v>
      </c>
      <c r="BA106" s="106" t="s">
        <v>28</v>
      </c>
      <c r="BB106" s="106" t="s">
        <v>28</v>
      </c>
      <c r="BC106" s="118" t="s">
        <v>440</v>
      </c>
      <c r="BD106" s="119">
        <v>1266</v>
      </c>
      <c r="BE106" s="119">
        <v>1610</v>
      </c>
      <c r="BF106" s="119">
        <v>1586</v>
      </c>
    </row>
    <row r="107" spans="1:93" x14ac:dyDescent="0.3">
      <c r="A107" s="10"/>
      <c r="B107" t="s">
        <v>114</v>
      </c>
      <c r="C107" s="106">
        <v>1124</v>
      </c>
      <c r="D107" s="116">
        <v>28199</v>
      </c>
      <c r="E107" s="117">
        <v>43.140164577999997</v>
      </c>
      <c r="F107" s="107">
        <v>39.126530121999998</v>
      </c>
      <c r="G107" s="107">
        <v>47.565521247</v>
      </c>
      <c r="H107" s="107">
        <v>6.0063429999999995E-4</v>
      </c>
      <c r="I107" s="109">
        <v>39.859569487999998</v>
      </c>
      <c r="J107" s="107">
        <v>37.596151436</v>
      </c>
      <c r="K107" s="107">
        <v>42.259253117999997</v>
      </c>
      <c r="L107" s="107">
        <v>0.84285252879999994</v>
      </c>
      <c r="M107" s="107">
        <v>0.76443600020000002</v>
      </c>
      <c r="N107" s="107">
        <v>0.92931309510000004</v>
      </c>
      <c r="O107" s="116">
        <v>1522</v>
      </c>
      <c r="P107" s="116">
        <v>29348</v>
      </c>
      <c r="Q107" s="117">
        <v>55.304314400999999</v>
      </c>
      <c r="R107" s="107">
        <v>50.411133835999998</v>
      </c>
      <c r="S107" s="107">
        <v>60.672453853</v>
      </c>
      <c r="T107" s="107">
        <v>4.5423488200000001E-2</v>
      </c>
      <c r="U107" s="109">
        <v>51.86043342</v>
      </c>
      <c r="V107" s="107">
        <v>49.319382759</v>
      </c>
      <c r="W107" s="107">
        <v>54.532404990000003</v>
      </c>
      <c r="X107" s="107">
        <v>0.9097687619</v>
      </c>
      <c r="Y107" s="107">
        <v>0.82927481000000003</v>
      </c>
      <c r="Z107" s="107">
        <v>0.99807589740000002</v>
      </c>
      <c r="AA107" s="116">
        <v>1474</v>
      </c>
      <c r="AB107" s="116">
        <v>28135</v>
      </c>
      <c r="AC107" s="117">
        <v>54.751807962999997</v>
      </c>
      <c r="AD107" s="107">
        <v>49.883755172999997</v>
      </c>
      <c r="AE107" s="107">
        <v>60.094923985999998</v>
      </c>
      <c r="AF107" s="107">
        <v>9.3767890000000004E-4</v>
      </c>
      <c r="AG107" s="109">
        <v>52.390261240000001</v>
      </c>
      <c r="AH107" s="107">
        <v>49.782837512</v>
      </c>
      <c r="AI107" s="107">
        <v>55.134251280000001</v>
      </c>
      <c r="AJ107" s="107">
        <v>0.85454501849999998</v>
      </c>
      <c r="AK107" s="107">
        <v>0.77856633549999998</v>
      </c>
      <c r="AL107" s="107">
        <v>0.93793830460000005</v>
      </c>
      <c r="AM107" s="107">
        <v>0.85521354049999998</v>
      </c>
      <c r="AN107" s="107">
        <v>0.99000970460000004</v>
      </c>
      <c r="AO107" s="107">
        <v>1.1027505102999999</v>
      </c>
      <c r="AP107" s="107">
        <v>0.8887950684</v>
      </c>
      <c r="AQ107" s="107">
        <v>1.33239E-5</v>
      </c>
      <c r="AR107" s="107">
        <v>1.2819680902999999</v>
      </c>
      <c r="AS107" s="107">
        <v>1.1463679065000001</v>
      </c>
      <c r="AT107" s="107">
        <v>1.4336079851000001</v>
      </c>
      <c r="AU107" s="106">
        <v>1</v>
      </c>
      <c r="AV107" s="106" t="s">
        <v>28</v>
      </c>
      <c r="AW107" s="106">
        <v>3</v>
      </c>
      <c r="AX107" s="106" t="s">
        <v>228</v>
      </c>
      <c r="AY107" s="106" t="s">
        <v>28</v>
      </c>
      <c r="AZ107" s="106" t="s">
        <v>28</v>
      </c>
      <c r="BA107" s="106" t="s">
        <v>28</v>
      </c>
      <c r="BB107" s="106" t="s">
        <v>28</v>
      </c>
      <c r="BC107" s="118" t="s">
        <v>437</v>
      </c>
      <c r="BD107" s="119">
        <v>1124</v>
      </c>
      <c r="BE107" s="119">
        <v>1522</v>
      </c>
      <c r="BF107" s="119">
        <v>1474</v>
      </c>
    </row>
    <row r="108" spans="1:93" x14ac:dyDescent="0.3">
      <c r="A108" s="10"/>
      <c r="B108" t="s">
        <v>115</v>
      </c>
      <c r="C108" s="106">
        <v>934</v>
      </c>
      <c r="D108" s="116">
        <v>21745</v>
      </c>
      <c r="E108" s="117">
        <v>43.088987998999997</v>
      </c>
      <c r="F108" s="107">
        <v>38.924176299000003</v>
      </c>
      <c r="G108" s="107">
        <v>47.699426508999998</v>
      </c>
      <c r="H108" s="107">
        <v>9.0258899999999997E-4</v>
      </c>
      <c r="I108" s="109">
        <v>42.952402851000002</v>
      </c>
      <c r="J108" s="107">
        <v>40.284251523000002</v>
      </c>
      <c r="K108" s="107">
        <v>45.797274143999999</v>
      </c>
      <c r="L108" s="107">
        <v>0.84185266459999997</v>
      </c>
      <c r="M108" s="107">
        <v>0.76048250500000003</v>
      </c>
      <c r="N108" s="107">
        <v>0.93192927400000003</v>
      </c>
      <c r="O108" s="116">
        <v>1255</v>
      </c>
      <c r="P108" s="116">
        <v>23221</v>
      </c>
      <c r="Q108" s="117">
        <v>54.239086510999996</v>
      </c>
      <c r="R108" s="107">
        <v>49.260079652999998</v>
      </c>
      <c r="S108" s="107">
        <v>59.721350966000003</v>
      </c>
      <c r="T108" s="107">
        <v>2.02984758E-2</v>
      </c>
      <c r="U108" s="109">
        <v>54.045906721999998</v>
      </c>
      <c r="V108" s="107">
        <v>51.136994481000002</v>
      </c>
      <c r="W108" s="107">
        <v>57.120291543999997</v>
      </c>
      <c r="X108" s="107">
        <v>0.89224551679999997</v>
      </c>
      <c r="Y108" s="107">
        <v>0.81033970249999998</v>
      </c>
      <c r="Z108" s="107">
        <v>0.98243003490000003</v>
      </c>
      <c r="AA108" s="116">
        <v>1305</v>
      </c>
      <c r="AB108" s="116">
        <v>23507</v>
      </c>
      <c r="AC108" s="117">
        <v>55.775390221999999</v>
      </c>
      <c r="AD108" s="107">
        <v>50.675628811999999</v>
      </c>
      <c r="AE108" s="107">
        <v>61.388368084</v>
      </c>
      <c r="AF108" s="107">
        <v>4.5923759999999996E-3</v>
      </c>
      <c r="AG108" s="109">
        <v>55.515378398000003</v>
      </c>
      <c r="AH108" s="107">
        <v>52.583621211000001</v>
      </c>
      <c r="AI108" s="107">
        <v>58.610593330999997</v>
      </c>
      <c r="AJ108" s="107">
        <v>0.87052069409999999</v>
      </c>
      <c r="AK108" s="107">
        <v>0.79092559269999996</v>
      </c>
      <c r="AL108" s="107">
        <v>0.95812587920000003</v>
      </c>
      <c r="AM108" s="107">
        <v>0.62908867430000004</v>
      </c>
      <c r="AN108" s="107">
        <v>1.0283246605</v>
      </c>
      <c r="AO108" s="107">
        <v>1.1517349319000001</v>
      </c>
      <c r="AP108" s="107">
        <v>0.91813800040000004</v>
      </c>
      <c r="AQ108" s="107">
        <v>1.3631139999999999E-4</v>
      </c>
      <c r="AR108" s="107">
        <v>1.2587690969000001</v>
      </c>
      <c r="AS108" s="107">
        <v>1.1183955786999999</v>
      </c>
      <c r="AT108" s="107">
        <v>1.4167613584000001</v>
      </c>
      <c r="AU108" s="106">
        <v>1</v>
      </c>
      <c r="AV108" s="106" t="s">
        <v>28</v>
      </c>
      <c r="AW108" s="106">
        <v>3</v>
      </c>
      <c r="AX108" s="106" t="s">
        <v>228</v>
      </c>
      <c r="AY108" s="106" t="s">
        <v>28</v>
      </c>
      <c r="AZ108" s="106" t="s">
        <v>28</v>
      </c>
      <c r="BA108" s="106" t="s">
        <v>28</v>
      </c>
      <c r="BB108" s="106" t="s">
        <v>28</v>
      </c>
      <c r="BC108" s="118" t="s">
        <v>437</v>
      </c>
      <c r="BD108" s="119">
        <v>934</v>
      </c>
      <c r="BE108" s="119">
        <v>1255</v>
      </c>
      <c r="BF108" s="119">
        <v>1305</v>
      </c>
    </row>
    <row r="109" spans="1:93" x14ac:dyDescent="0.3">
      <c r="A109" s="10"/>
      <c r="B109" t="s">
        <v>116</v>
      </c>
      <c r="C109" s="106">
        <v>488</v>
      </c>
      <c r="D109" s="116">
        <v>11367</v>
      </c>
      <c r="E109" s="117">
        <v>44.142404773000003</v>
      </c>
      <c r="F109" s="107">
        <v>39.191000965999997</v>
      </c>
      <c r="G109" s="107">
        <v>49.719370546999997</v>
      </c>
      <c r="H109" s="107">
        <v>1.47651525E-2</v>
      </c>
      <c r="I109" s="109">
        <v>42.931292337000002</v>
      </c>
      <c r="J109" s="107">
        <v>39.286367839</v>
      </c>
      <c r="K109" s="107">
        <v>46.914386927000002</v>
      </c>
      <c r="L109" s="107">
        <v>0.86243383299999998</v>
      </c>
      <c r="M109" s="107">
        <v>0.76569560169999995</v>
      </c>
      <c r="N109" s="107">
        <v>0.97139400389999997</v>
      </c>
      <c r="O109" s="116">
        <v>654</v>
      </c>
      <c r="P109" s="116">
        <v>11998</v>
      </c>
      <c r="Q109" s="117">
        <v>55.595681114999998</v>
      </c>
      <c r="R109" s="107">
        <v>49.806501963000002</v>
      </c>
      <c r="S109" s="107">
        <v>62.057756253000001</v>
      </c>
      <c r="T109" s="107">
        <v>0.1114081519</v>
      </c>
      <c r="U109" s="109">
        <v>54.509084846999997</v>
      </c>
      <c r="V109" s="107">
        <v>50.487547696999997</v>
      </c>
      <c r="W109" s="107">
        <v>58.850953680000003</v>
      </c>
      <c r="X109" s="107">
        <v>0.91456181169999995</v>
      </c>
      <c r="Y109" s="107">
        <v>0.81932847580000001</v>
      </c>
      <c r="Z109" s="107">
        <v>1.0208644421999999</v>
      </c>
      <c r="AA109" s="116">
        <v>645</v>
      </c>
      <c r="AB109" s="116">
        <v>11376</v>
      </c>
      <c r="AC109" s="117">
        <v>56.360460123000003</v>
      </c>
      <c r="AD109" s="107">
        <v>50.465233413999997</v>
      </c>
      <c r="AE109" s="107">
        <v>62.944352979999998</v>
      </c>
      <c r="AF109" s="107">
        <v>2.29199286E-2</v>
      </c>
      <c r="AG109" s="109">
        <v>56.698312236</v>
      </c>
      <c r="AH109" s="107">
        <v>52.487284340000002</v>
      </c>
      <c r="AI109" s="107">
        <v>61.247188741000002</v>
      </c>
      <c r="AJ109" s="107">
        <v>0.87965223859999997</v>
      </c>
      <c r="AK109" s="107">
        <v>0.78764182279999995</v>
      </c>
      <c r="AL109" s="107">
        <v>0.98241108899999996</v>
      </c>
      <c r="AM109" s="107">
        <v>0.84461070250000003</v>
      </c>
      <c r="AN109" s="107">
        <v>1.0137560866999999</v>
      </c>
      <c r="AO109" s="107">
        <v>1.1621637895000001</v>
      </c>
      <c r="AP109" s="107">
        <v>0.88429996919999998</v>
      </c>
      <c r="AQ109" s="107">
        <v>1.6400367999999999E-3</v>
      </c>
      <c r="AR109" s="107">
        <v>1.2594619935</v>
      </c>
      <c r="AS109" s="107">
        <v>1.0909953924</v>
      </c>
      <c r="AT109" s="107">
        <v>1.4539424493999999</v>
      </c>
      <c r="AU109" s="106" t="s">
        <v>28</v>
      </c>
      <c r="AV109" s="106" t="s">
        <v>28</v>
      </c>
      <c r="AW109" s="106" t="s">
        <v>28</v>
      </c>
      <c r="AX109" s="106" t="s">
        <v>228</v>
      </c>
      <c r="AY109" s="106" t="s">
        <v>28</v>
      </c>
      <c r="AZ109" s="106" t="s">
        <v>28</v>
      </c>
      <c r="BA109" s="106" t="s">
        <v>28</v>
      </c>
      <c r="BB109" s="106" t="s">
        <v>28</v>
      </c>
      <c r="BC109" s="118" t="s">
        <v>425</v>
      </c>
      <c r="BD109" s="119">
        <v>488</v>
      </c>
      <c r="BE109" s="119">
        <v>654</v>
      </c>
      <c r="BF109" s="119">
        <v>645</v>
      </c>
      <c r="CO109" s="4"/>
    </row>
    <row r="110" spans="1:93" s="3" customFormat="1" x14ac:dyDescent="0.3">
      <c r="A110" s="10" t="s">
        <v>232</v>
      </c>
      <c r="B110" s="3" t="s">
        <v>198</v>
      </c>
      <c r="C110" s="112">
        <v>2377</v>
      </c>
      <c r="D110" s="113">
        <v>45432</v>
      </c>
      <c r="E110" s="108">
        <v>51.666982459000003</v>
      </c>
      <c r="F110" s="114">
        <v>47.551741227000001</v>
      </c>
      <c r="G110" s="114">
        <v>56.138366492999999</v>
      </c>
      <c r="H110" s="114">
        <v>0.88940094479999998</v>
      </c>
      <c r="I110" s="115">
        <v>52.319950695999999</v>
      </c>
      <c r="J110" s="114">
        <v>50.258368754000003</v>
      </c>
      <c r="K110" s="114">
        <v>54.466098057000004</v>
      </c>
      <c r="L110" s="114">
        <v>1.0059063816</v>
      </c>
      <c r="M110" s="114">
        <v>0.92578659880000003</v>
      </c>
      <c r="N110" s="114">
        <v>1.0929599218999999</v>
      </c>
      <c r="O110" s="113">
        <v>3634</v>
      </c>
      <c r="P110" s="113">
        <v>52796</v>
      </c>
      <c r="Q110" s="108">
        <v>67.199733472999995</v>
      </c>
      <c r="R110" s="114">
        <v>62.100727634999998</v>
      </c>
      <c r="S110" s="114">
        <v>72.717411708</v>
      </c>
      <c r="T110" s="114">
        <v>1.49995401E-2</v>
      </c>
      <c r="U110" s="115">
        <v>68.830972043000003</v>
      </c>
      <c r="V110" s="114">
        <v>66.629067054000004</v>
      </c>
      <c r="W110" s="114">
        <v>71.105643857000004</v>
      </c>
      <c r="X110" s="114">
        <v>1.1028880937000001</v>
      </c>
      <c r="Y110" s="114">
        <v>1.0192027495</v>
      </c>
      <c r="Z110" s="114">
        <v>1.1934447270999999</v>
      </c>
      <c r="AA110" s="113">
        <v>3577</v>
      </c>
      <c r="AB110" s="113">
        <v>60241</v>
      </c>
      <c r="AC110" s="108">
        <v>58.746201569999997</v>
      </c>
      <c r="AD110" s="114">
        <v>54.266416941999999</v>
      </c>
      <c r="AE110" s="114">
        <v>63.595800007000001</v>
      </c>
      <c r="AF110" s="114">
        <v>3.20308989E-2</v>
      </c>
      <c r="AG110" s="115">
        <v>59.378164372999997</v>
      </c>
      <c r="AH110" s="114">
        <v>57.463825989999997</v>
      </c>
      <c r="AI110" s="114">
        <v>61.356276641999997</v>
      </c>
      <c r="AJ110" s="114">
        <v>0.9168879673</v>
      </c>
      <c r="AK110" s="114">
        <v>0.84696922340000003</v>
      </c>
      <c r="AL110" s="114">
        <v>0.99257862190000001</v>
      </c>
      <c r="AM110" s="114">
        <v>2.4854987999999999E-3</v>
      </c>
      <c r="AN110" s="114">
        <v>0.87420289539999996</v>
      </c>
      <c r="AO110" s="114">
        <v>0.8012772172</v>
      </c>
      <c r="AP110" s="114">
        <v>0.95376567040000004</v>
      </c>
      <c r="AQ110" s="114">
        <v>1.2150332E-8</v>
      </c>
      <c r="AR110" s="114">
        <v>1.3006320531</v>
      </c>
      <c r="AS110" s="114">
        <v>1.1881890692999999</v>
      </c>
      <c r="AT110" s="114">
        <v>1.4237159567</v>
      </c>
      <c r="AU110" s="112" t="s">
        <v>28</v>
      </c>
      <c r="AV110" s="112" t="s">
        <v>28</v>
      </c>
      <c r="AW110" s="112" t="s">
        <v>28</v>
      </c>
      <c r="AX110" s="112" t="s">
        <v>228</v>
      </c>
      <c r="AY110" s="112" t="s">
        <v>229</v>
      </c>
      <c r="AZ110" s="112" t="s">
        <v>28</v>
      </c>
      <c r="BA110" s="112" t="s">
        <v>28</v>
      </c>
      <c r="BB110" s="112" t="s">
        <v>28</v>
      </c>
      <c r="BC110" s="110" t="s">
        <v>429</v>
      </c>
      <c r="BD110" s="111">
        <v>2377</v>
      </c>
      <c r="BE110" s="111">
        <v>3634</v>
      </c>
      <c r="BF110" s="111">
        <v>3577</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199</v>
      </c>
      <c r="C111" s="106">
        <v>1365</v>
      </c>
      <c r="D111" s="116">
        <v>20873</v>
      </c>
      <c r="E111" s="117">
        <v>62.261029020999999</v>
      </c>
      <c r="F111" s="107">
        <v>56.881165000000003</v>
      </c>
      <c r="G111" s="107">
        <v>68.149724691000003</v>
      </c>
      <c r="H111" s="107">
        <v>3.00784E-5</v>
      </c>
      <c r="I111" s="109">
        <v>65.395486993000006</v>
      </c>
      <c r="J111" s="107">
        <v>62.016699303999999</v>
      </c>
      <c r="K111" s="107">
        <v>68.958357457999995</v>
      </c>
      <c r="L111" s="107">
        <v>1.2121622638</v>
      </c>
      <c r="M111" s="107">
        <v>1.1074214932999999</v>
      </c>
      <c r="N111" s="107">
        <v>1.3268094962999999</v>
      </c>
      <c r="O111" s="116">
        <v>1530</v>
      </c>
      <c r="P111" s="116">
        <v>22223</v>
      </c>
      <c r="Q111" s="117">
        <v>65.379355705999998</v>
      </c>
      <c r="R111" s="107">
        <v>59.845940067999997</v>
      </c>
      <c r="S111" s="107">
        <v>71.424396504000001</v>
      </c>
      <c r="T111" s="107">
        <v>0.1183266276</v>
      </c>
      <c r="U111" s="109">
        <v>68.847590334000003</v>
      </c>
      <c r="V111" s="107">
        <v>65.482816666999994</v>
      </c>
      <c r="W111" s="107">
        <v>72.385259767999997</v>
      </c>
      <c r="X111" s="107">
        <v>1.0730118894</v>
      </c>
      <c r="Y111" s="107">
        <v>0.98219697230000003</v>
      </c>
      <c r="Z111" s="107">
        <v>1.1722236448000001</v>
      </c>
      <c r="AA111" s="116">
        <v>1608</v>
      </c>
      <c r="AB111" s="116">
        <v>24000</v>
      </c>
      <c r="AC111" s="117">
        <v>62.970069264999999</v>
      </c>
      <c r="AD111" s="107">
        <v>57.675607114999998</v>
      </c>
      <c r="AE111" s="107">
        <v>68.750548484000007</v>
      </c>
      <c r="AF111" s="107">
        <v>0.69882810409999996</v>
      </c>
      <c r="AG111" s="109">
        <v>67</v>
      </c>
      <c r="AH111" s="107">
        <v>63.803979312000003</v>
      </c>
      <c r="AI111" s="107">
        <v>70.356113339999993</v>
      </c>
      <c r="AJ111" s="107">
        <v>0.98281245880000001</v>
      </c>
      <c r="AK111" s="107">
        <v>0.90017854360000005</v>
      </c>
      <c r="AL111" s="107">
        <v>1.0730319401999999</v>
      </c>
      <c r="AM111" s="107">
        <v>0.47465026100000002</v>
      </c>
      <c r="AN111" s="107">
        <v>0.96314912539999997</v>
      </c>
      <c r="AO111" s="107">
        <v>0.86894031029999996</v>
      </c>
      <c r="AP111" s="107">
        <v>1.0675718766</v>
      </c>
      <c r="AQ111" s="107">
        <v>0.36211017039999999</v>
      </c>
      <c r="AR111" s="107">
        <v>1.0500847277000001</v>
      </c>
      <c r="AS111" s="107">
        <v>0.94532035199999997</v>
      </c>
      <c r="AT111" s="107">
        <v>1.166459532</v>
      </c>
      <c r="AU111" s="106">
        <v>1</v>
      </c>
      <c r="AV111" s="106" t="s">
        <v>28</v>
      </c>
      <c r="AW111" s="106" t="s">
        <v>28</v>
      </c>
      <c r="AX111" s="106" t="s">
        <v>28</v>
      </c>
      <c r="AY111" s="106" t="s">
        <v>28</v>
      </c>
      <c r="AZ111" s="106" t="s">
        <v>28</v>
      </c>
      <c r="BA111" s="106" t="s">
        <v>28</v>
      </c>
      <c r="BB111" s="106" t="s">
        <v>28</v>
      </c>
      <c r="BC111" s="118">
        <v>-1</v>
      </c>
      <c r="BD111" s="119">
        <v>1365</v>
      </c>
      <c r="BE111" s="119">
        <v>1530</v>
      </c>
      <c r="BF111" s="119">
        <v>1608</v>
      </c>
    </row>
    <row r="112" spans="1:93" x14ac:dyDescent="0.3">
      <c r="A112" s="10"/>
      <c r="B112" t="s">
        <v>200</v>
      </c>
      <c r="C112" s="106">
        <v>2382</v>
      </c>
      <c r="D112" s="116">
        <v>33186</v>
      </c>
      <c r="E112" s="117">
        <v>70.958650215999995</v>
      </c>
      <c r="F112" s="107">
        <v>65.349271436999999</v>
      </c>
      <c r="G112" s="107">
        <v>77.049520672</v>
      </c>
      <c r="H112" s="107">
        <v>1.4550930000000002E-14</v>
      </c>
      <c r="I112" s="109">
        <v>71.777255468999996</v>
      </c>
      <c r="J112" s="107">
        <v>68.951901007000004</v>
      </c>
      <c r="K112" s="107">
        <v>74.718380891999999</v>
      </c>
      <c r="L112" s="107">
        <v>1.3814965707</v>
      </c>
      <c r="M112" s="107">
        <v>1.2722873690000001</v>
      </c>
      <c r="N112" s="107">
        <v>1.5000799516000001</v>
      </c>
      <c r="O112" s="116">
        <v>2544</v>
      </c>
      <c r="P112" s="116">
        <v>36350</v>
      </c>
      <c r="Q112" s="117">
        <v>68.889903727000004</v>
      </c>
      <c r="R112" s="107">
        <v>63.495581854000001</v>
      </c>
      <c r="S112" s="107">
        <v>74.742504862999994</v>
      </c>
      <c r="T112" s="107">
        <v>3.1665335000000002E-3</v>
      </c>
      <c r="U112" s="109">
        <v>69.986244842000005</v>
      </c>
      <c r="V112" s="107">
        <v>67.318824434999996</v>
      </c>
      <c r="W112" s="107">
        <v>72.759358293999995</v>
      </c>
      <c r="X112" s="107">
        <v>1.1306273204999999</v>
      </c>
      <c r="Y112" s="107">
        <v>1.0420952229</v>
      </c>
      <c r="Z112" s="107">
        <v>1.2266807389000001</v>
      </c>
      <c r="AA112" s="116">
        <v>2604</v>
      </c>
      <c r="AB112" s="116">
        <v>39868</v>
      </c>
      <c r="AC112" s="117">
        <v>65.328720864000005</v>
      </c>
      <c r="AD112" s="107">
        <v>60.208587461999997</v>
      </c>
      <c r="AE112" s="107">
        <v>70.884269996</v>
      </c>
      <c r="AF112" s="107">
        <v>0.64069779920000003</v>
      </c>
      <c r="AG112" s="109">
        <v>65.315541285999998</v>
      </c>
      <c r="AH112" s="107">
        <v>62.854434140999999</v>
      </c>
      <c r="AI112" s="107">
        <v>67.873014717000004</v>
      </c>
      <c r="AJ112" s="107">
        <v>1.0196253796999999</v>
      </c>
      <c r="AK112" s="107">
        <v>0.93971232010000005</v>
      </c>
      <c r="AL112" s="107">
        <v>1.1063342394</v>
      </c>
      <c r="AM112" s="107">
        <v>0.2559153804</v>
      </c>
      <c r="AN112" s="107">
        <v>0.94830617159999997</v>
      </c>
      <c r="AO112" s="107">
        <v>0.86532834800000002</v>
      </c>
      <c r="AP112" s="107">
        <v>1.0392408814</v>
      </c>
      <c r="AQ112" s="107">
        <v>0.52925516260000005</v>
      </c>
      <c r="AR112" s="107">
        <v>0.97084574629999998</v>
      </c>
      <c r="AS112" s="107">
        <v>0.88535915750000005</v>
      </c>
      <c r="AT112" s="107">
        <v>1.0645865637</v>
      </c>
      <c r="AU112" s="106">
        <v>1</v>
      </c>
      <c r="AV112" s="106">
        <v>2</v>
      </c>
      <c r="AW112" s="106" t="s">
        <v>28</v>
      </c>
      <c r="AX112" s="106" t="s">
        <v>28</v>
      </c>
      <c r="AY112" s="106" t="s">
        <v>28</v>
      </c>
      <c r="AZ112" s="106" t="s">
        <v>28</v>
      </c>
      <c r="BA112" s="106" t="s">
        <v>28</v>
      </c>
      <c r="BB112" s="106" t="s">
        <v>28</v>
      </c>
      <c r="BC112" s="118" t="s">
        <v>441</v>
      </c>
      <c r="BD112" s="119">
        <v>2382</v>
      </c>
      <c r="BE112" s="119">
        <v>2544</v>
      </c>
      <c r="BF112" s="119">
        <v>2604</v>
      </c>
    </row>
    <row r="113" spans="1:93" x14ac:dyDescent="0.3">
      <c r="A113" s="10"/>
      <c r="B113" t="s">
        <v>201</v>
      </c>
      <c r="C113" s="106">
        <v>1331</v>
      </c>
      <c r="D113" s="116">
        <v>27921</v>
      </c>
      <c r="E113" s="117">
        <v>45.836658499999999</v>
      </c>
      <c r="F113" s="107">
        <v>41.858496776000003</v>
      </c>
      <c r="G113" s="107">
        <v>50.192898079000003</v>
      </c>
      <c r="H113" s="107">
        <v>1.39827557E-2</v>
      </c>
      <c r="I113" s="109">
        <v>47.670212384999999</v>
      </c>
      <c r="J113" s="107">
        <v>45.176808647000001</v>
      </c>
      <c r="K113" s="107">
        <v>50.301232355000003</v>
      </c>
      <c r="L113" s="107">
        <v>0.89239559010000002</v>
      </c>
      <c r="M113" s="107">
        <v>0.8149446132</v>
      </c>
      <c r="N113" s="107">
        <v>0.97720737859999995</v>
      </c>
      <c r="O113" s="116">
        <v>1863</v>
      </c>
      <c r="P113" s="116">
        <v>29592</v>
      </c>
      <c r="Q113" s="117">
        <v>59.785145780999997</v>
      </c>
      <c r="R113" s="107">
        <v>54.879919137999998</v>
      </c>
      <c r="S113" s="107">
        <v>65.128806896</v>
      </c>
      <c r="T113" s="107">
        <v>0.66390637370000005</v>
      </c>
      <c r="U113" s="109">
        <v>62.956204380000003</v>
      </c>
      <c r="V113" s="107">
        <v>60.161363549000001</v>
      </c>
      <c r="W113" s="107">
        <v>65.880881617</v>
      </c>
      <c r="X113" s="107">
        <v>0.98119921099999996</v>
      </c>
      <c r="Y113" s="107">
        <v>0.90069418840000004</v>
      </c>
      <c r="Z113" s="107">
        <v>1.0688998596999999</v>
      </c>
      <c r="AA113" s="116">
        <v>1842</v>
      </c>
      <c r="AB113" s="116">
        <v>31229</v>
      </c>
      <c r="AC113" s="117">
        <v>56.312635094999997</v>
      </c>
      <c r="AD113" s="107">
        <v>51.676824932000002</v>
      </c>
      <c r="AE113" s="107">
        <v>61.364313221000003</v>
      </c>
      <c r="AF113" s="107">
        <v>3.2315118000000001E-3</v>
      </c>
      <c r="AG113" s="109">
        <v>58.983637004000002</v>
      </c>
      <c r="AH113" s="107">
        <v>56.350605336000001</v>
      </c>
      <c r="AI113" s="107">
        <v>61.739699395999999</v>
      </c>
      <c r="AJ113" s="107">
        <v>0.87890580409999997</v>
      </c>
      <c r="AK113" s="107">
        <v>0.80655187399999995</v>
      </c>
      <c r="AL113" s="107">
        <v>0.9577504402</v>
      </c>
      <c r="AM113" s="107">
        <v>0.2354412967</v>
      </c>
      <c r="AN113" s="107">
        <v>0.94191683169999996</v>
      </c>
      <c r="AO113" s="107">
        <v>0.85326264910000005</v>
      </c>
      <c r="AP113" s="107">
        <v>1.0397822039</v>
      </c>
      <c r="AQ113" s="107">
        <v>4.4076612E-7</v>
      </c>
      <c r="AR113" s="107">
        <v>1.3043085542999999</v>
      </c>
      <c r="AS113" s="107">
        <v>1.1765323978</v>
      </c>
      <c r="AT113" s="107">
        <v>1.445961716</v>
      </c>
      <c r="AU113" s="106" t="s">
        <v>28</v>
      </c>
      <c r="AV113" s="106" t="s">
        <v>28</v>
      </c>
      <c r="AW113" s="106">
        <v>3</v>
      </c>
      <c r="AX113" s="106" t="s">
        <v>228</v>
      </c>
      <c r="AY113" s="106" t="s">
        <v>28</v>
      </c>
      <c r="AZ113" s="106" t="s">
        <v>28</v>
      </c>
      <c r="BA113" s="106" t="s">
        <v>28</v>
      </c>
      <c r="BB113" s="106" t="s">
        <v>28</v>
      </c>
      <c r="BC113" s="118" t="s">
        <v>427</v>
      </c>
      <c r="BD113" s="119">
        <v>1331</v>
      </c>
      <c r="BE113" s="119">
        <v>1863</v>
      </c>
      <c r="BF113" s="119">
        <v>1842</v>
      </c>
      <c r="BQ113" s="52"/>
      <c r="CO113" s="4"/>
    </row>
    <row r="114" spans="1:93" s="3" customFormat="1" x14ac:dyDescent="0.3">
      <c r="A114" s="10"/>
      <c r="B114" s="3" t="s">
        <v>117</v>
      </c>
      <c r="C114" s="112">
        <v>2412</v>
      </c>
      <c r="D114" s="113">
        <v>43253</v>
      </c>
      <c r="E114" s="108">
        <v>50.915864227999997</v>
      </c>
      <c r="F114" s="114">
        <v>46.815099994000001</v>
      </c>
      <c r="G114" s="114">
        <v>55.375834515000001</v>
      </c>
      <c r="H114" s="114">
        <v>0.83806862260000003</v>
      </c>
      <c r="I114" s="115">
        <v>55.764918039999998</v>
      </c>
      <c r="J114" s="114">
        <v>53.583276343999998</v>
      </c>
      <c r="K114" s="114">
        <v>58.035385220999999</v>
      </c>
      <c r="L114" s="114">
        <v>0.99128283319999999</v>
      </c>
      <c r="M114" s="114">
        <v>0.91144490349999996</v>
      </c>
      <c r="N114" s="114">
        <v>1.0781141587</v>
      </c>
      <c r="O114" s="113">
        <v>3451</v>
      </c>
      <c r="P114" s="113">
        <v>46203</v>
      </c>
      <c r="Q114" s="108">
        <v>68.161806214999999</v>
      </c>
      <c r="R114" s="114">
        <v>62.903837252999999</v>
      </c>
      <c r="S114" s="114">
        <v>73.859275195999999</v>
      </c>
      <c r="T114" s="114">
        <v>6.1800470000000001E-3</v>
      </c>
      <c r="U114" s="115">
        <v>74.692119559000005</v>
      </c>
      <c r="V114" s="114">
        <v>72.241219067000003</v>
      </c>
      <c r="W114" s="114">
        <v>77.226170824999997</v>
      </c>
      <c r="X114" s="114">
        <v>1.1186777184000001</v>
      </c>
      <c r="Y114" s="114">
        <v>1.0323834569999999</v>
      </c>
      <c r="Z114" s="114">
        <v>1.2121850938000001</v>
      </c>
      <c r="AA114" s="113">
        <v>3446</v>
      </c>
      <c r="AB114" s="113">
        <v>49352</v>
      </c>
      <c r="AC114" s="108">
        <v>63.133316215999997</v>
      </c>
      <c r="AD114" s="114">
        <v>58.265987975999998</v>
      </c>
      <c r="AE114" s="114">
        <v>68.407243313999999</v>
      </c>
      <c r="AF114" s="114">
        <v>0.71863792120000003</v>
      </c>
      <c r="AG114" s="115">
        <v>69.824931106999998</v>
      </c>
      <c r="AH114" s="114">
        <v>67.532105467999997</v>
      </c>
      <c r="AI114" s="114">
        <v>72.195601933999995</v>
      </c>
      <c r="AJ114" s="114">
        <v>0.98536035399999999</v>
      </c>
      <c r="AK114" s="114">
        <v>0.90939297949999998</v>
      </c>
      <c r="AL114" s="114">
        <v>1.067673766</v>
      </c>
      <c r="AM114" s="114">
        <v>9.1984977900000001E-2</v>
      </c>
      <c r="AN114" s="114">
        <v>0.92622716039999997</v>
      </c>
      <c r="AO114" s="114">
        <v>0.84723580880000005</v>
      </c>
      <c r="AP114" s="114">
        <v>1.0125832073000001</v>
      </c>
      <c r="AQ114" s="114">
        <v>6.3444949999999996E-10</v>
      </c>
      <c r="AR114" s="114">
        <v>1.3387145096999999</v>
      </c>
      <c r="AS114" s="114">
        <v>1.2204497892999999</v>
      </c>
      <c r="AT114" s="114">
        <v>1.4684393854</v>
      </c>
      <c r="AU114" s="112" t="s">
        <v>28</v>
      </c>
      <c r="AV114" s="112">
        <v>2</v>
      </c>
      <c r="AW114" s="112" t="s">
        <v>28</v>
      </c>
      <c r="AX114" s="112" t="s">
        <v>228</v>
      </c>
      <c r="AY114" s="112" t="s">
        <v>28</v>
      </c>
      <c r="AZ114" s="112" t="s">
        <v>28</v>
      </c>
      <c r="BA114" s="112" t="s">
        <v>28</v>
      </c>
      <c r="BB114" s="112" t="s">
        <v>28</v>
      </c>
      <c r="BC114" s="110" t="s">
        <v>426</v>
      </c>
      <c r="BD114" s="111">
        <v>2412</v>
      </c>
      <c r="BE114" s="111">
        <v>3451</v>
      </c>
      <c r="BF114" s="111">
        <v>3446</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118</v>
      </c>
      <c r="C115" s="106">
        <v>816</v>
      </c>
      <c r="D115" s="116">
        <v>15976</v>
      </c>
      <c r="E115" s="117">
        <v>44.857763904999999</v>
      </c>
      <c r="F115" s="107">
        <v>40.510527748999998</v>
      </c>
      <c r="G115" s="107">
        <v>49.671507490000003</v>
      </c>
      <c r="H115" s="107">
        <v>9.2126714000000005E-3</v>
      </c>
      <c r="I115" s="109">
        <v>51.076614921999997</v>
      </c>
      <c r="J115" s="107">
        <v>47.689645341000002</v>
      </c>
      <c r="K115" s="107">
        <v>54.704130702999997</v>
      </c>
      <c r="L115" s="107">
        <v>0.87333745519999995</v>
      </c>
      <c r="M115" s="107">
        <v>0.7887009546</v>
      </c>
      <c r="N115" s="107">
        <v>0.96705640609999999</v>
      </c>
      <c r="O115" s="116">
        <v>1198</v>
      </c>
      <c r="P115" s="116">
        <v>16868</v>
      </c>
      <c r="Q115" s="117">
        <v>62.262166252999997</v>
      </c>
      <c r="R115" s="107">
        <v>56.699368417999999</v>
      </c>
      <c r="S115" s="107">
        <v>68.370732421</v>
      </c>
      <c r="T115" s="107">
        <v>0.65076585639999995</v>
      </c>
      <c r="U115" s="109">
        <v>71.022053592999995</v>
      </c>
      <c r="V115" s="107">
        <v>67.112072623000003</v>
      </c>
      <c r="W115" s="107">
        <v>75.159831894999996</v>
      </c>
      <c r="X115" s="107">
        <v>1.0218522946999999</v>
      </c>
      <c r="Y115" s="107">
        <v>0.93055515430000002</v>
      </c>
      <c r="Z115" s="107">
        <v>1.1221066341999999</v>
      </c>
      <c r="AA115" s="116">
        <v>1223</v>
      </c>
      <c r="AB115" s="116">
        <v>17665</v>
      </c>
      <c r="AC115" s="117">
        <v>60.177242061999998</v>
      </c>
      <c r="AD115" s="107">
        <v>54.814213967000001</v>
      </c>
      <c r="AE115" s="107">
        <v>66.064989355999998</v>
      </c>
      <c r="AF115" s="107">
        <v>0.1879853122</v>
      </c>
      <c r="AG115" s="109">
        <v>69.232946503999997</v>
      </c>
      <c r="AH115" s="107">
        <v>65.459531655999996</v>
      </c>
      <c r="AI115" s="107">
        <v>73.223879859999997</v>
      </c>
      <c r="AJ115" s="107">
        <v>0.93922309319999997</v>
      </c>
      <c r="AK115" s="107">
        <v>0.85551902729999996</v>
      </c>
      <c r="AL115" s="107">
        <v>1.0311167731999999</v>
      </c>
      <c r="AM115" s="107">
        <v>0.55092198209999999</v>
      </c>
      <c r="AN115" s="107">
        <v>0.96651378649999997</v>
      </c>
      <c r="AO115" s="107">
        <v>0.86416209639999997</v>
      </c>
      <c r="AP115" s="107">
        <v>1.08098805</v>
      </c>
      <c r="AQ115" s="107">
        <v>6.9329588E-8</v>
      </c>
      <c r="AR115" s="107">
        <v>1.3879908590000001</v>
      </c>
      <c r="AS115" s="107">
        <v>1.2320787033</v>
      </c>
      <c r="AT115" s="107">
        <v>1.5636327609</v>
      </c>
      <c r="AU115" s="106">
        <v>1</v>
      </c>
      <c r="AV115" s="106" t="s">
        <v>28</v>
      </c>
      <c r="AW115" s="106" t="s">
        <v>28</v>
      </c>
      <c r="AX115" s="106" t="s">
        <v>228</v>
      </c>
      <c r="AY115" s="106" t="s">
        <v>28</v>
      </c>
      <c r="AZ115" s="106" t="s">
        <v>28</v>
      </c>
      <c r="BA115" s="106" t="s">
        <v>28</v>
      </c>
      <c r="BB115" s="106" t="s">
        <v>28</v>
      </c>
      <c r="BC115" s="118" t="s">
        <v>436</v>
      </c>
      <c r="BD115" s="119">
        <v>816</v>
      </c>
      <c r="BE115" s="119">
        <v>1198</v>
      </c>
      <c r="BF115" s="119">
        <v>1223</v>
      </c>
    </row>
    <row r="116" spans="1:93" x14ac:dyDescent="0.3">
      <c r="A116" s="10"/>
      <c r="B116" t="s">
        <v>119</v>
      </c>
      <c r="C116" s="106">
        <v>565</v>
      </c>
      <c r="D116" s="116">
        <v>11701</v>
      </c>
      <c r="E116" s="117">
        <v>41.997676812000002</v>
      </c>
      <c r="F116" s="107">
        <v>37.55799923</v>
      </c>
      <c r="G116" s="107">
        <v>46.962162356</v>
      </c>
      <c r="H116" s="107">
        <v>4.1315059999999997E-4</v>
      </c>
      <c r="I116" s="109">
        <v>48.286471241999998</v>
      </c>
      <c r="J116" s="107">
        <v>44.464677875</v>
      </c>
      <c r="K116" s="107">
        <v>52.436752415999997</v>
      </c>
      <c r="L116" s="107">
        <v>0.81765431440000003</v>
      </c>
      <c r="M116" s="107">
        <v>0.73121806830000002</v>
      </c>
      <c r="N116" s="107">
        <v>0.91430806600000003</v>
      </c>
      <c r="O116" s="116">
        <v>836</v>
      </c>
      <c r="P116" s="116">
        <v>12002</v>
      </c>
      <c r="Q116" s="117">
        <v>60.355349209000003</v>
      </c>
      <c r="R116" s="107">
        <v>54.550891722999999</v>
      </c>
      <c r="S116" s="107">
        <v>66.777426785000003</v>
      </c>
      <c r="T116" s="107">
        <v>0.85409297529999995</v>
      </c>
      <c r="U116" s="109">
        <v>69.655057490000004</v>
      </c>
      <c r="V116" s="107">
        <v>65.089844506000006</v>
      </c>
      <c r="W116" s="107">
        <v>74.540461277999995</v>
      </c>
      <c r="X116" s="107">
        <v>0.99055744109999999</v>
      </c>
      <c r="Y116" s="107">
        <v>0.89529416080000002</v>
      </c>
      <c r="Z116" s="107">
        <v>1.0959571582000001</v>
      </c>
      <c r="AA116" s="116">
        <v>800</v>
      </c>
      <c r="AB116" s="116">
        <v>12629</v>
      </c>
      <c r="AC116" s="117">
        <v>54.926373464000001</v>
      </c>
      <c r="AD116" s="107">
        <v>49.589294217000003</v>
      </c>
      <c r="AE116" s="107">
        <v>60.837859250999998</v>
      </c>
      <c r="AF116" s="107">
        <v>3.14818E-3</v>
      </c>
      <c r="AG116" s="109">
        <v>63.346266528999998</v>
      </c>
      <c r="AH116" s="107">
        <v>59.105310691</v>
      </c>
      <c r="AI116" s="107">
        <v>67.891521697000002</v>
      </c>
      <c r="AJ116" s="107">
        <v>0.85726956929999998</v>
      </c>
      <c r="AK116" s="107">
        <v>0.77397050290000002</v>
      </c>
      <c r="AL116" s="107">
        <v>0.9495337505</v>
      </c>
      <c r="AM116" s="107">
        <v>0.14071201620000001</v>
      </c>
      <c r="AN116" s="107">
        <v>0.9100497998</v>
      </c>
      <c r="AO116" s="107">
        <v>0.80279171540000005</v>
      </c>
      <c r="AP116" s="107">
        <v>1.0316382471000001</v>
      </c>
      <c r="AQ116" s="107">
        <v>9.5817493000000005E-8</v>
      </c>
      <c r="AR116" s="107">
        <v>1.4371116164</v>
      </c>
      <c r="AS116" s="107">
        <v>1.2578425194</v>
      </c>
      <c r="AT116" s="107">
        <v>1.641930342</v>
      </c>
      <c r="AU116" s="106">
        <v>1</v>
      </c>
      <c r="AV116" s="106" t="s">
        <v>28</v>
      </c>
      <c r="AW116" s="106">
        <v>3</v>
      </c>
      <c r="AX116" s="106" t="s">
        <v>228</v>
      </c>
      <c r="AY116" s="106" t="s">
        <v>28</v>
      </c>
      <c r="AZ116" s="106" t="s">
        <v>28</v>
      </c>
      <c r="BA116" s="106" t="s">
        <v>28</v>
      </c>
      <c r="BB116" s="106" t="s">
        <v>28</v>
      </c>
      <c r="BC116" s="118" t="s">
        <v>437</v>
      </c>
      <c r="BD116" s="119">
        <v>565</v>
      </c>
      <c r="BE116" s="119">
        <v>836</v>
      </c>
      <c r="BF116" s="119">
        <v>800</v>
      </c>
    </row>
    <row r="117" spans="1:93" x14ac:dyDescent="0.3">
      <c r="A117" s="10"/>
      <c r="B117" t="s">
        <v>120</v>
      </c>
      <c r="C117" s="106">
        <v>398</v>
      </c>
      <c r="D117" s="116">
        <v>7590</v>
      </c>
      <c r="E117" s="117">
        <v>48.859254663999998</v>
      </c>
      <c r="F117" s="107">
        <v>43.204042008000002</v>
      </c>
      <c r="G117" s="107">
        <v>55.254708942999997</v>
      </c>
      <c r="H117" s="107">
        <v>0.42577109870000002</v>
      </c>
      <c r="I117" s="109">
        <v>52.437417654999997</v>
      </c>
      <c r="J117" s="107">
        <v>47.530722744000002</v>
      </c>
      <c r="K117" s="107">
        <v>57.850640839</v>
      </c>
      <c r="L117" s="107">
        <v>0.95124262589999997</v>
      </c>
      <c r="M117" s="107">
        <v>0.8411410828</v>
      </c>
      <c r="N117" s="107">
        <v>1.0757559605</v>
      </c>
      <c r="O117" s="116">
        <v>515</v>
      </c>
      <c r="P117" s="116">
        <v>8152</v>
      </c>
      <c r="Q117" s="117">
        <v>58.719475062999997</v>
      </c>
      <c r="R117" s="107">
        <v>52.421478112999999</v>
      </c>
      <c r="S117" s="107">
        <v>65.774123048000007</v>
      </c>
      <c r="T117" s="107">
        <v>0.52309025040000001</v>
      </c>
      <c r="U117" s="109">
        <v>63.174681059999998</v>
      </c>
      <c r="V117" s="107">
        <v>57.947490977999998</v>
      </c>
      <c r="W117" s="107">
        <v>68.873393129999997</v>
      </c>
      <c r="X117" s="107">
        <v>0.963709327</v>
      </c>
      <c r="Y117" s="107">
        <v>0.86034603229999995</v>
      </c>
      <c r="Z117" s="107">
        <v>1.0794908467</v>
      </c>
      <c r="AA117" s="116">
        <v>564</v>
      </c>
      <c r="AB117" s="116">
        <v>8403</v>
      </c>
      <c r="AC117" s="117">
        <v>61.864388511999998</v>
      </c>
      <c r="AD117" s="107">
        <v>55.400766648999998</v>
      </c>
      <c r="AE117" s="107">
        <v>69.082122820999999</v>
      </c>
      <c r="AF117" s="107">
        <v>0.53357412140000005</v>
      </c>
      <c r="AG117" s="109">
        <v>67.118886111999998</v>
      </c>
      <c r="AH117" s="107">
        <v>61.802022768999997</v>
      </c>
      <c r="AI117" s="107">
        <v>72.893162247999996</v>
      </c>
      <c r="AJ117" s="107">
        <v>0.96555542169999997</v>
      </c>
      <c r="AK117" s="107">
        <v>0.86467371439999996</v>
      </c>
      <c r="AL117" s="107">
        <v>1.0782070240999999</v>
      </c>
      <c r="AM117" s="107">
        <v>0.47082365920000002</v>
      </c>
      <c r="AN117" s="107">
        <v>1.0535582691000001</v>
      </c>
      <c r="AO117" s="107">
        <v>0.91427222350000004</v>
      </c>
      <c r="AP117" s="107">
        <v>1.2140640368</v>
      </c>
      <c r="AQ117" s="107">
        <v>1.7653512199999999E-2</v>
      </c>
      <c r="AR117" s="107">
        <v>1.2018086536000001</v>
      </c>
      <c r="AS117" s="107">
        <v>1.03250099</v>
      </c>
      <c r="AT117" s="107">
        <v>1.3988790847000001</v>
      </c>
      <c r="AU117" s="106" t="s">
        <v>28</v>
      </c>
      <c r="AV117" s="106" t="s">
        <v>28</v>
      </c>
      <c r="AW117" s="106" t="s">
        <v>28</v>
      </c>
      <c r="AX117" s="106" t="s">
        <v>228</v>
      </c>
      <c r="AY117" s="106" t="s">
        <v>28</v>
      </c>
      <c r="AZ117" s="106" t="s">
        <v>28</v>
      </c>
      <c r="BA117" s="106" t="s">
        <v>28</v>
      </c>
      <c r="BB117" s="106" t="s">
        <v>28</v>
      </c>
      <c r="BC117" s="118" t="s">
        <v>425</v>
      </c>
      <c r="BD117" s="119">
        <v>398</v>
      </c>
      <c r="BE117" s="119">
        <v>515</v>
      </c>
      <c r="BF117" s="119">
        <v>564</v>
      </c>
    </row>
    <row r="118" spans="1:93" x14ac:dyDescent="0.3">
      <c r="A118" s="10"/>
      <c r="B118" t="s">
        <v>121</v>
      </c>
      <c r="C118" s="106">
        <v>572</v>
      </c>
      <c r="D118" s="116">
        <v>13156</v>
      </c>
      <c r="E118" s="117">
        <v>41.545500723000004</v>
      </c>
      <c r="F118" s="107">
        <v>37.199179796999999</v>
      </c>
      <c r="G118" s="107">
        <v>46.399642135000001</v>
      </c>
      <c r="H118" s="107">
        <v>1.680869E-4</v>
      </c>
      <c r="I118" s="109">
        <v>43.47826087</v>
      </c>
      <c r="J118" s="107">
        <v>40.057296911000002</v>
      </c>
      <c r="K118" s="107">
        <v>47.191381196999998</v>
      </c>
      <c r="L118" s="107">
        <v>0.80885088149999995</v>
      </c>
      <c r="M118" s="107">
        <v>0.72423219949999995</v>
      </c>
      <c r="N118" s="107">
        <v>0.90335633920000002</v>
      </c>
      <c r="O118" s="116">
        <v>846</v>
      </c>
      <c r="P118" s="116">
        <v>13441</v>
      </c>
      <c r="Q118" s="117">
        <v>60.078812892000002</v>
      </c>
      <c r="R118" s="107">
        <v>54.373108121999998</v>
      </c>
      <c r="S118" s="107">
        <v>66.383252369999994</v>
      </c>
      <c r="T118" s="107">
        <v>0.78212902439999998</v>
      </c>
      <c r="U118" s="109">
        <v>62.941745406000003</v>
      </c>
      <c r="V118" s="107">
        <v>58.840163394999998</v>
      </c>
      <c r="W118" s="107">
        <v>67.329237143</v>
      </c>
      <c r="X118" s="107">
        <v>0.98601890209999998</v>
      </c>
      <c r="Y118" s="107">
        <v>0.8923763602</v>
      </c>
      <c r="Z118" s="107">
        <v>1.0894879320999999</v>
      </c>
      <c r="AA118" s="116">
        <v>833</v>
      </c>
      <c r="AB118" s="116">
        <v>14360</v>
      </c>
      <c r="AC118" s="117">
        <v>55.458232483000003</v>
      </c>
      <c r="AD118" s="107">
        <v>50.164866097999997</v>
      </c>
      <c r="AE118" s="107">
        <v>61.310151695000002</v>
      </c>
      <c r="AF118" s="107">
        <v>4.7928663999999999E-3</v>
      </c>
      <c r="AG118" s="109">
        <v>58.008356546000002</v>
      </c>
      <c r="AH118" s="107">
        <v>54.199861407999997</v>
      </c>
      <c r="AI118" s="107">
        <v>62.084465563999998</v>
      </c>
      <c r="AJ118" s="107">
        <v>0.86557061889999998</v>
      </c>
      <c r="AK118" s="107">
        <v>0.78295380599999997</v>
      </c>
      <c r="AL118" s="107">
        <v>0.95690510809999996</v>
      </c>
      <c r="AM118" s="107">
        <v>0.20136813789999999</v>
      </c>
      <c r="AN118" s="107">
        <v>0.92309134969999995</v>
      </c>
      <c r="AO118" s="107">
        <v>0.81644935699999999</v>
      </c>
      <c r="AP118" s="107">
        <v>1.0436625771000001</v>
      </c>
      <c r="AQ118" s="107">
        <v>3.5836592000000001E-8</v>
      </c>
      <c r="AR118" s="107">
        <v>1.4460967335999999</v>
      </c>
      <c r="AS118" s="107">
        <v>1.2682821122000001</v>
      </c>
      <c r="AT118" s="107">
        <v>1.6488411709999999</v>
      </c>
      <c r="AU118" s="106">
        <v>1</v>
      </c>
      <c r="AV118" s="106" t="s">
        <v>28</v>
      </c>
      <c r="AW118" s="106">
        <v>3</v>
      </c>
      <c r="AX118" s="106" t="s">
        <v>228</v>
      </c>
      <c r="AY118" s="106" t="s">
        <v>28</v>
      </c>
      <c r="AZ118" s="106" t="s">
        <v>28</v>
      </c>
      <c r="BA118" s="106" t="s">
        <v>28</v>
      </c>
      <c r="BB118" s="106" t="s">
        <v>28</v>
      </c>
      <c r="BC118" s="118" t="s">
        <v>437</v>
      </c>
      <c r="BD118" s="119">
        <v>572</v>
      </c>
      <c r="BE118" s="119">
        <v>846</v>
      </c>
      <c r="BF118" s="119">
        <v>833</v>
      </c>
      <c r="BQ118" s="52"/>
      <c r="CC118" s="4"/>
      <c r="CO118" s="4"/>
    </row>
    <row r="119" spans="1:93" x14ac:dyDescent="0.3">
      <c r="A119" s="10"/>
      <c r="B119" t="s">
        <v>122</v>
      </c>
      <c r="C119" s="106">
        <v>50</v>
      </c>
      <c r="D119" s="116">
        <v>1840</v>
      </c>
      <c r="E119" s="117">
        <v>29.937940449999999</v>
      </c>
      <c r="F119" s="107">
        <v>22.451028354000002</v>
      </c>
      <c r="G119" s="107">
        <v>39.921569036000001</v>
      </c>
      <c r="H119" s="107">
        <v>2.366666E-4</v>
      </c>
      <c r="I119" s="109">
        <v>27.173913042999999</v>
      </c>
      <c r="J119" s="107">
        <v>20.595583692000002</v>
      </c>
      <c r="K119" s="107">
        <v>35.853392704999997</v>
      </c>
      <c r="L119" s="107">
        <v>0.58286286359999995</v>
      </c>
      <c r="M119" s="107">
        <v>0.43709989669999999</v>
      </c>
      <c r="N119" s="107">
        <v>0.77723449580000004</v>
      </c>
      <c r="O119" s="116">
        <v>93</v>
      </c>
      <c r="P119" s="116">
        <v>2064</v>
      </c>
      <c r="Q119" s="117">
        <v>49.574700671000002</v>
      </c>
      <c r="R119" s="107">
        <v>39.888271277999998</v>
      </c>
      <c r="S119" s="107">
        <v>61.613373252000002</v>
      </c>
      <c r="T119" s="107">
        <v>6.2954414200000003E-2</v>
      </c>
      <c r="U119" s="109">
        <v>45.058139535000002</v>
      </c>
      <c r="V119" s="107">
        <v>36.771196981999999</v>
      </c>
      <c r="W119" s="107">
        <v>55.212669290000001</v>
      </c>
      <c r="X119" s="107">
        <v>0.81362446389999998</v>
      </c>
      <c r="Y119" s="107">
        <v>0.65464990999999995</v>
      </c>
      <c r="Z119" s="107">
        <v>1.0112042453000001</v>
      </c>
      <c r="AA119" s="116">
        <v>107</v>
      </c>
      <c r="AB119" s="116">
        <v>2211</v>
      </c>
      <c r="AC119" s="117">
        <v>51.754887580000002</v>
      </c>
      <c r="AD119" s="107">
        <v>42.188149103000001</v>
      </c>
      <c r="AE119" s="107">
        <v>63.491014544999999</v>
      </c>
      <c r="AF119" s="107">
        <v>4.0637166099999997E-2</v>
      </c>
      <c r="AG119" s="109">
        <v>48.394391677999998</v>
      </c>
      <c r="AH119" s="107">
        <v>40.041125461</v>
      </c>
      <c r="AI119" s="107">
        <v>58.49029264</v>
      </c>
      <c r="AJ119" s="107">
        <v>0.80777024559999999</v>
      </c>
      <c r="AK119" s="107">
        <v>0.65845629579999998</v>
      </c>
      <c r="AL119" s="107">
        <v>0.99094317099999996</v>
      </c>
      <c r="AM119" s="107">
        <v>0.77108404659999996</v>
      </c>
      <c r="AN119" s="107">
        <v>1.0439778128999999</v>
      </c>
      <c r="AO119" s="107">
        <v>0.78123552689999998</v>
      </c>
      <c r="AP119" s="107">
        <v>1.3950846270999999</v>
      </c>
      <c r="AQ119" s="107">
        <v>5.1946993999999998E-3</v>
      </c>
      <c r="AR119" s="107">
        <v>1.6559155348000001</v>
      </c>
      <c r="AS119" s="107">
        <v>1.1625825764</v>
      </c>
      <c r="AT119" s="107">
        <v>2.3585905330000001</v>
      </c>
      <c r="AU119" s="106">
        <v>1</v>
      </c>
      <c r="AV119" s="106" t="s">
        <v>28</v>
      </c>
      <c r="AW119" s="106" t="s">
        <v>28</v>
      </c>
      <c r="AX119" s="106" t="s">
        <v>228</v>
      </c>
      <c r="AY119" s="106" t="s">
        <v>28</v>
      </c>
      <c r="AZ119" s="106" t="s">
        <v>28</v>
      </c>
      <c r="BA119" s="106" t="s">
        <v>28</v>
      </c>
      <c r="BB119" s="106" t="s">
        <v>28</v>
      </c>
      <c r="BC119" s="118" t="s">
        <v>436</v>
      </c>
      <c r="BD119" s="119">
        <v>50</v>
      </c>
      <c r="BE119" s="119">
        <v>93</v>
      </c>
      <c r="BF119" s="119">
        <v>107</v>
      </c>
      <c r="BQ119" s="52"/>
      <c r="CC119" s="4"/>
      <c r="CO119" s="4"/>
    </row>
    <row r="120" spans="1:93" s="3" customFormat="1" x14ac:dyDescent="0.3">
      <c r="A120" s="10"/>
      <c r="B120" s="3" t="s">
        <v>195</v>
      </c>
      <c r="C120" s="112">
        <v>3023</v>
      </c>
      <c r="D120" s="113">
        <v>56360</v>
      </c>
      <c r="E120" s="108">
        <v>49.068784864999998</v>
      </c>
      <c r="F120" s="114">
        <v>45.283562480999997</v>
      </c>
      <c r="G120" s="114">
        <v>53.170411430999998</v>
      </c>
      <c r="H120" s="114">
        <v>0.2644624874</v>
      </c>
      <c r="I120" s="115">
        <v>53.637331441000001</v>
      </c>
      <c r="J120" s="114">
        <v>51.758973220999998</v>
      </c>
      <c r="K120" s="114">
        <v>55.583856189999999</v>
      </c>
      <c r="L120" s="114">
        <v>0.9553219771</v>
      </c>
      <c r="M120" s="114">
        <v>0.88162734330000003</v>
      </c>
      <c r="N120" s="114">
        <v>1.0351766955999999</v>
      </c>
      <c r="O120" s="113">
        <v>3137</v>
      </c>
      <c r="P120" s="113">
        <v>57006</v>
      </c>
      <c r="Q120" s="108">
        <v>50.289362396000001</v>
      </c>
      <c r="R120" s="114">
        <v>46.425933303999997</v>
      </c>
      <c r="S120" s="114">
        <v>54.474294649999997</v>
      </c>
      <c r="T120" s="114">
        <v>2.5221575000000002E-6</v>
      </c>
      <c r="U120" s="115">
        <v>55.029295161999997</v>
      </c>
      <c r="V120" s="114">
        <v>53.136916081000003</v>
      </c>
      <c r="W120" s="114">
        <v>56.989068041000003</v>
      </c>
      <c r="X120" s="114">
        <v>0.82535355659999998</v>
      </c>
      <c r="Y120" s="114">
        <v>0.76194660950000004</v>
      </c>
      <c r="Z120" s="114">
        <v>0.89403704269999995</v>
      </c>
      <c r="AA120" s="113">
        <v>3732</v>
      </c>
      <c r="AB120" s="113">
        <v>58387</v>
      </c>
      <c r="AC120" s="108">
        <v>58.260536117000001</v>
      </c>
      <c r="AD120" s="114">
        <v>53.853356947000002</v>
      </c>
      <c r="AE120" s="114">
        <v>63.028384136</v>
      </c>
      <c r="AF120" s="114">
        <v>1.78419371E-2</v>
      </c>
      <c r="AG120" s="115">
        <v>63.918337985999997</v>
      </c>
      <c r="AH120" s="114">
        <v>61.900182598000001</v>
      </c>
      <c r="AI120" s="114">
        <v>66.002292068000003</v>
      </c>
      <c r="AJ120" s="114">
        <v>0.90930788900000004</v>
      </c>
      <c r="AK120" s="114">
        <v>0.84052234299999995</v>
      </c>
      <c r="AL120" s="114">
        <v>0.9837226147</v>
      </c>
      <c r="AM120" s="114">
        <v>9.7650609999999996E-4</v>
      </c>
      <c r="AN120" s="114">
        <v>1.15850616</v>
      </c>
      <c r="AO120" s="114">
        <v>1.0614882253</v>
      </c>
      <c r="AP120" s="114">
        <v>1.2643913429</v>
      </c>
      <c r="AQ120" s="114">
        <v>0.58801403919999995</v>
      </c>
      <c r="AR120" s="114">
        <v>1.0248748269000001</v>
      </c>
      <c r="AS120" s="114">
        <v>0.93769821919999996</v>
      </c>
      <c r="AT120" s="114">
        <v>1.1201561327</v>
      </c>
      <c r="AU120" s="112" t="s">
        <v>28</v>
      </c>
      <c r="AV120" s="112">
        <v>2</v>
      </c>
      <c r="AW120" s="112" t="s">
        <v>28</v>
      </c>
      <c r="AX120" s="112" t="s">
        <v>28</v>
      </c>
      <c r="AY120" s="112" t="s">
        <v>229</v>
      </c>
      <c r="AZ120" s="112" t="s">
        <v>28</v>
      </c>
      <c r="BA120" s="112" t="s">
        <v>28</v>
      </c>
      <c r="BB120" s="112" t="s">
        <v>28</v>
      </c>
      <c r="BC120" s="110" t="s">
        <v>430</v>
      </c>
      <c r="BD120" s="111">
        <v>3023</v>
      </c>
      <c r="BE120" s="111">
        <v>3137</v>
      </c>
      <c r="BF120" s="111">
        <v>3732</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196</v>
      </c>
      <c r="C121" s="106">
        <v>2467</v>
      </c>
      <c r="D121" s="116">
        <v>37649</v>
      </c>
      <c r="E121" s="117">
        <v>65.846354723000005</v>
      </c>
      <c r="F121" s="107">
        <v>60.664549477999998</v>
      </c>
      <c r="G121" s="107">
        <v>71.470776056000005</v>
      </c>
      <c r="H121" s="107">
        <v>2.8557381000000001E-9</v>
      </c>
      <c r="I121" s="109">
        <v>65.526308799999995</v>
      </c>
      <c r="J121" s="107">
        <v>62.990954602000002</v>
      </c>
      <c r="K121" s="107">
        <v>68.163709726999997</v>
      </c>
      <c r="L121" s="107">
        <v>1.2819651017</v>
      </c>
      <c r="M121" s="107">
        <v>1.1810803449</v>
      </c>
      <c r="N121" s="107">
        <v>1.3914671675000001</v>
      </c>
      <c r="O121" s="116">
        <v>2439</v>
      </c>
      <c r="P121" s="116">
        <v>40736</v>
      </c>
      <c r="Q121" s="117">
        <v>59.656410051000002</v>
      </c>
      <c r="R121" s="107">
        <v>54.959320701000003</v>
      </c>
      <c r="S121" s="107">
        <v>64.754935375000002</v>
      </c>
      <c r="T121" s="107">
        <v>0.61346959010000002</v>
      </c>
      <c r="U121" s="109">
        <v>59.873330715000002</v>
      </c>
      <c r="V121" s="107">
        <v>57.543704161999997</v>
      </c>
      <c r="W121" s="107">
        <v>62.297270972</v>
      </c>
      <c r="X121" s="107">
        <v>0.97908638859999997</v>
      </c>
      <c r="Y121" s="107">
        <v>0.90199733400000004</v>
      </c>
      <c r="Z121" s="107">
        <v>1.0627638466</v>
      </c>
      <c r="AA121" s="116">
        <v>3111</v>
      </c>
      <c r="AB121" s="116">
        <v>43162</v>
      </c>
      <c r="AC121" s="117">
        <v>71.034657530999993</v>
      </c>
      <c r="AD121" s="107">
        <v>65.577118654000003</v>
      </c>
      <c r="AE121" s="107">
        <v>76.946390359999995</v>
      </c>
      <c r="AF121" s="107">
        <v>1.14219727E-2</v>
      </c>
      <c r="AG121" s="109">
        <v>72.077290208999997</v>
      </c>
      <c r="AH121" s="107">
        <v>69.588499420000005</v>
      </c>
      <c r="AI121" s="107">
        <v>74.655091103000004</v>
      </c>
      <c r="AJ121" s="107">
        <v>1.1086814298000001</v>
      </c>
      <c r="AK121" s="107">
        <v>1.0235022761999999</v>
      </c>
      <c r="AL121" s="107">
        <v>1.2009494667</v>
      </c>
      <c r="AM121" s="107">
        <v>1.5643680000000001E-4</v>
      </c>
      <c r="AN121" s="107">
        <v>1.1907296713</v>
      </c>
      <c r="AO121" s="107">
        <v>1.0877017647</v>
      </c>
      <c r="AP121" s="107">
        <v>1.3035164564999999</v>
      </c>
      <c r="AQ121" s="107">
        <v>3.5960038200000002E-2</v>
      </c>
      <c r="AR121" s="107">
        <v>0.90599411770000005</v>
      </c>
      <c r="AS121" s="107">
        <v>0.82615168660000005</v>
      </c>
      <c r="AT121" s="107">
        <v>0.99355282410000001</v>
      </c>
      <c r="AU121" s="106">
        <v>1</v>
      </c>
      <c r="AV121" s="106" t="s">
        <v>28</v>
      </c>
      <c r="AW121" s="106" t="s">
        <v>28</v>
      </c>
      <c r="AX121" s="106" t="s">
        <v>228</v>
      </c>
      <c r="AY121" s="106" t="s">
        <v>229</v>
      </c>
      <c r="AZ121" s="106" t="s">
        <v>28</v>
      </c>
      <c r="BA121" s="106" t="s">
        <v>28</v>
      </c>
      <c r="BB121" s="106" t="s">
        <v>28</v>
      </c>
      <c r="BC121" s="118" t="s">
        <v>444</v>
      </c>
      <c r="BD121" s="119">
        <v>2467</v>
      </c>
      <c r="BE121" s="119">
        <v>2439</v>
      </c>
      <c r="BF121" s="119">
        <v>3111</v>
      </c>
    </row>
    <row r="122" spans="1:93" x14ac:dyDescent="0.3">
      <c r="A122" s="10"/>
      <c r="B122" t="s">
        <v>197</v>
      </c>
      <c r="C122" s="106">
        <v>1669</v>
      </c>
      <c r="D122" s="116">
        <v>30641</v>
      </c>
      <c r="E122" s="117">
        <v>49.073582752999997</v>
      </c>
      <c r="F122" s="107">
        <v>44.983042376999997</v>
      </c>
      <c r="G122" s="107">
        <v>53.536097093000002</v>
      </c>
      <c r="H122" s="107">
        <v>0.30438308660000002</v>
      </c>
      <c r="I122" s="109">
        <v>54.469501647999998</v>
      </c>
      <c r="J122" s="107">
        <v>51.917991991999997</v>
      </c>
      <c r="K122" s="107">
        <v>57.146405242999997</v>
      </c>
      <c r="L122" s="107">
        <v>0.95541538739999998</v>
      </c>
      <c r="M122" s="107">
        <v>0.87577650640000004</v>
      </c>
      <c r="N122" s="107">
        <v>1.0422962432</v>
      </c>
      <c r="O122" s="116">
        <v>1538</v>
      </c>
      <c r="P122" s="116">
        <v>30584</v>
      </c>
      <c r="Q122" s="117">
        <v>45.227542704000001</v>
      </c>
      <c r="R122" s="107">
        <v>41.413121099000001</v>
      </c>
      <c r="S122" s="107">
        <v>49.393297699000001</v>
      </c>
      <c r="T122" s="107">
        <v>3.364553E-11</v>
      </c>
      <c r="U122" s="109">
        <v>50.287732148000003</v>
      </c>
      <c r="V122" s="107">
        <v>47.836272160999997</v>
      </c>
      <c r="W122" s="107">
        <v>52.864821825</v>
      </c>
      <c r="X122" s="107">
        <v>0.74227851479999996</v>
      </c>
      <c r="Y122" s="107">
        <v>0.67967588300000004</v>
      </c>
      <c r="Z122" s="107">
        <v>0.81064726190000003</v>
      </c>
      <c r="AA122" s="116">
        <v>2347</v>
      </c>
      <c r="AB122" s="116">
        <v>30748</v>
      </c>
      <c r="AC122" s="117">
        <v>69.880931403999995</v>
      </c>
      <c r="AD122" s="107">
        <v>64.332985016999999</v>
      </c>
      <c r="AE122" s="107">
        <v>75.907321456000005</v>
      </c>
      <c r="AF122" s="107">
        <v>3.9730474600000003E-2</v>
      </c>
      <c r="AG122" s="109">
        <v>76.330167815999999</v>
      </c>
      <c r="AH122" s="107">
        <v>73.303726213999994</v>
      </c>
      <c r="AI122" s="107">
        <v>79.481560075000004</v>
      </c>
      <c r="AJ122" s="107">
        <v>1.0906745191</v>
      </c>
      <c r="AK122" s="107">
        <v>1.0040843201</v>
      </c>
      <c r="AL122" s="107">
        <v>1.1847320816</v>
      </c>
      <c r="AM122" s="107">
        <v>4.2917530000000004E-18</v>
      </c>
      <c r="AN122" s="107">
        <v>1.5450967978000001</v>
      </c>
      <c r="AO122" s="107">
        <v>1.4003728627000001</v>
      </c>
      <c r="AP122" s="107">
        <v>1.7047774761000001</v>
      </c>
      <c r="AQ122" s="107">
        <v>0.1166940417</v>
      </c>
      <c r="AR122" s="107">
        <v>0.92162707850000003</v>
      </c>
      <c r="AS122" s="107">
        <v>0.83228626559999996</v>
      </c>
      <c r="AT122" s="107">
        <v>1.0205580783999999</v>
      </c>
      <c r="AU122" s="106" t="s">
        <v>28</v>
      </c>
      <c r="AV122" s="106">
        <v>2</v>
      </c>
      <c r="AW122" s="106" t="s">
        <v>28</v>
      </c>
      <c r="AX122" s="106" t="s">
        <v>28</v>
      </c>
      <c r="AY122" s="106" t="s">
        <v>229</v>
      </c>
      <c r="AZ122" s="106" t="s">
        <v>28</v>
      </c>
      <c r="BA122" s="106" t="s">
        <v>28</v>
      </c>
      <c r="BB122" s="106" t="s">
        <v>28</v>
      </c>
      <c r="BC122" s="118" t="s">
        <v>430</v>
      </c>
      <c r="BD122" s="119">
        <v>1669</v>
      </c>
      <c r="BE122" s="119">
        <v>1538</v>
      </c>
      <c r="BF122" s="119">
        <v>2347</v>
      </c>
      <c r="BQ122" s="52"/>
      <c r="CC122" s="4"/>
      <c r="CO122" s="4"/>
    </row>
    <row r="123" spans="1:93" s="3" customFormat="1" x14ac:dyDescent="0.3">
      <c r="A123" s="10"/>
      <c r="B123" s="3" t="s">
        <v>123</v>
      </c>
      <c r="C123" s="112">
        <v>1024</v>
      </c>
      <c r="D123" s="113">
        <v>26324</v>
      </c>
      <c r="E123" s="108">
        <v>37.787444995999998</v>
      </c>
      <c r="F123" s="114">
        <v>34.307626921999997</v>
      </c>
      <c r="G123" s="114">
        <v>41.620220558</v>
      </c>
      <c r="H123" s="114">
        <v>4.7446949999999996E-10</v>
      </c>
      <c r="I123" s="115">
        <v>38.899863242999999</v>
      </c>
      <c r="J123" s="114">
        <v>36.588788213000001</v>
      </c>
      <c r="K123" s="114">
        <v>41.356913804000001</v>
      </c>
      <c r="L123" s="114">
        <v>0.73568515629999998</v>
      </c>
      <c r="M123" s="114">
        <v>0.66793645030000004</v>
      </c>
      <c r="N123" s="114">
        <v>0.81030560470000002</v>
      </c>
      <c r="O123" s="113">
        <v>1380</v>
      </c>
      <c r="P123" s="113">
        <v>26913</v>
      </c>
      <c r="Q123" s="108">
        <v>49.352104158000003</v>
      </c>
      <c r="R123" s="114">
        <v>45.073495405000003</v>
      </c>
      <c r="S123" s="114">
        <v>54.036860529000002</v>
      </c>
      <c r="T123" s="114">
        <v>5.2384058000000004E-6</v>
      </c>
      <c r="U123" s="115">
        <v>51.276334857000002</v>
      </c>
      <c r="V123" s="114">
        <v>48.641101335999998</v>
      </c>
      <c r="W123" s="114">
        <v>54.054337670999999</v>
      </c>
      <c r="X123" s="114">
        <v>0.80997118980000005</v>
      </c>
      <c r="Y123" s="114">
        <v>0.73975027660000003</v>
      </c>
      <c r="Z123" s="114">
        <v>0.88685783439999999</v>
      </c>
      <c r="AA123" s="113">
        <v>1287</v>
      </c>
      <c r="AB123" s="113">
        <v>26187</v>
      </c>
      <c r="AC123" s="108">
        <v>47.957814128999999</v>
      </c>
      <c r="AD123" s="114">
        <v>43.758956968</v>
      </c>
      <c r="AE123" s="114">
        <v>52.559569410000002</v>
      </c>
      <c r="AF123" s="114">
        <v>5.7752270000000002E-10</v>
      </c>
      <c r="AG123" s="115">
        <v>49.146523084000002</v>
      </c>
      <c r="AH123" s="114">
        <v>46.533506783999997</v>
      </c>
      <c r="AI123" s="114">
        <v>51.906269227000003</v>
      </c>
      <c r="AJ123" s="114">
        <v>0.74850699340000004</v>
      </c>
      <c r="AK123" s="114">
        <v>0.68297285669999996</v>
      </c>
      <c r="AL123" s="114">
        <v>0.82032940799999998</v>
      </c>
      <c r="AM123" s="114">
        <v>0.6029623704</v>
      </c>
      <c r="AN123" s="114">
        <v>0.97174811380000004</v>
      </c>
      <c r="AO123" s="114">
        <v>0.87227758359999996</v>
      </c>
      <c r="AP123" s="114">
        <v>1.0825618066</v>
      </c>
      <c r="AQ123" s="114">
        <v>3.1063485999999999E-6</v>
      </c>
      <c r="AR123" s="114">
        <v>1.3060450148</v>
      </c>
      <c r="AS123" s="114">
        <v>1.1674148645</v>
      </c>
      <c r="AT123" s="114">
        <v>1.4611374521</v>
      </c>
      <c r="AU123" s="112">
        <v>1</v>
      </c>
      <c r="AV123" s="112">
        <v>2</v>
      </c>
      <c r="AW123" s="112">
        <v>3</v>
      </c>
      <c r="AX123" s="112" t="s">
        <v>228</v>
      </c>
      <c r="AY123" s="112" t="s">
        <v>28</v>
      </c>
      <c r="AZ123" s="112" t="s">
        <v>28</v>
      </c>
      <c r="BA123" s="112" t="s">
        <v>28</v>
      </c>
      <c r="BB123" s="112" t="s">
        <v>28</v>
      </c>
      <c r="BC123" s="110" t="s">
        <v>440</v>
      </c>
      <c r="BD123" s="111">
        <v>1024</v>
      </c>
      <c r="BE123" s="111">
        <v>1380</v>
      </c>
      <c r="BF123" s="111">
        <v>1287</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124</v>
      </c>
      <c r="C124" s="106">
        <v>404</v>
      </c>
      <c r="D124" s="116">
        <v>15215</v>
      </c>
      <c r="E124" s="117">
        <v>29.516467939000002</v>
      </c>
      <c r="F124" s="107">
        <v>26.091544652</v>
      </c>
      <c r="G124" s="107">
        <v>33.390965970000003</v>
      </c>
      <c r="H124" s="107">
        <v>1.3274530000000001E-18</v>
      </c>
      <c r="I124" s="109">
        <v>26.552744003000001</v>
      </c>
      <c r="J124" s="107">
        <v>24.085770774</v>
      </c>
      <c r="K124" s="107">
        <v>29.272395751000001</v>
      </c>
      <c r="L124" s="107">
        <v>0.57465719979999996</v>
      </c>
      <c r="M124" s="107">
        <v>0.50797724239999997</v>
      </c>
      <c r="N124" s="107">
        <v>0.65008994450000002</v>
      </c>
      <c r="O124" s="116">
        <v>686</v>
      </c>
      <c r="P124" s="116">
        <v>16634</v>
      </c>
      <c r="Q124" s="117">
        <v>45.659354624999999</v>
      </c>
      <c r="R124" s="107">
        <v>41.073058004000004</v>
      </c>
      <c r="S124" s="107">
        <v>50.757765943999999</v>
      </c>
      <c r="T124" s="107">
        <v>9.1821049999999995E-8</v>
      </c>
      <c r="U124" s="109">
        <v>41.240832030999997</v>
      </c>
      <c r="V124" s="107">
        <v>38.267350360000002</v>
      </c>
      <c r="W124" s="107">
        <v>44.445361661</v>
      </c>
      <c r="X124" s="107">
        <v>0.74936545099999996</v>
      </c>
      <c r="Y124" s="107">
        <v>0.67409473669999997</v>
      </c>
      <c r="Z124" s="107">
        <v>0.83304103799999996</v>
      </c>
      <c r="AA124" s="116">
        <v>748</v>
      </c>
      <c r="AB124" s="116">
        <v>17610</v>
      </c>
      <c r="AC124" s="117">
        <v>45.419790554999999</v>
      </c>
      <c r="AD124" s="107">
        <v>40.956390507999998</v>
      </c>
      <c r="AE124" s="107">
        <v>50.369608954999997</v>
      </c>
      <c r="AF124" s="107">
        <v>7.0791510000000001E-11</v>
      </c>
      <c r="AG124" s="109">
        <v>42.475865984999999</v>
      </c>
      <c r="AH124" s="107">
        <v>39.538412778000001</v>
      </c>
      <c r="AI124" s="107">
        <v>45.631553328000003</v>
      </c>
      <c r="AJ124" s="107">
        <v>0.7088945042</v>
      </c>
      <c r="AK124" s="107">
        <v>0.6392314845</v>
      </c>
      <c r="AL124" s="107">
        <v>0.78614935320000001</v>
      </c>
      <c r="AM124" s="107">
        <v>0.93685026199999999</v>
      </c>
      <c r="AN124" s="107">
        <v>0.99475323140000005</v>
      </c>
      <c r="AO124" s="107">
        <v>0.87336982009999997</v>
      </c>
      <c r="AP124" s="107">
        <v>1.1330068529999999</v>
      </c>
      <c r="AQ124" s="107">
        <v>5.2937681999999999E-9</v>
      </c>
      <c r="AR124" s="107">
        <v>1.5469111927999999</v>
      </c>
      <c r="AS124" s="107">
        <v>1.3361444501999999</v>
      </c>
      <c r="AT124" s="107">
        <v>1.7909248044999999</v>
      </c>
      <c r="AU124" s="106">
        <v>1</v>
      </c>
      <c r="AV124" s="106">
        <v>2</v>
      </c>
      <c r="AW124" s="106">
        <v>3</v>
      </c>
      <c r="AX124" s="106" t="s">
        <v>228</v>
      </c>
      <c r="AY124" s="106" t="s">
        <v>28</v>
      </c>
      <c r="AZ124" s="106" t="s">
        <v>28</v>
      </c>
      <c r="BA124" s="106" t="s">
        <v>28</v>
      </c>
      <c r="BB124" s="106" t="s">
        <v>28</v>
      </c>
      <c r="BC124" s="118" t="s">
        <v>440</v>
      </c>
      <c r="BD124" s="119">
        <v>404</v>
      </c>
      <c r="BE124" s="119">
        <v>686</v>
      </c>
      <c r="BF124" s="119">
        <v>748</v>
      </c>
      <c r="BQ124" s="52"/>
      <c r="CC124" s="4"/>
      <c r="CO124" s="4"/>
    </row>
    <row r="125" spans="1:93" x14ac:dyDescent="0.3">
      <c r="A125" s="10"/>
      <c r="B125" t="s">
        <v>125</v>
      </c>
      <c r="C125" s="106">
        <v>190</v>
      </c>
      <c r="D125" s="116">
        <v>4133</v>
      </c>
      <c r="E125" s="117">
        <v>54.257142455</v>
      </c>
      <c r="F125" s="107">
        <v>46.174603814999998</v>
      </c>
      <c r="G125" s="107">
        <v>63.754472462999999</v>
      </c>
      <c r="H125" s="107">
        <v>0.50546527730000002</v>
      </c>
      <c r="I125" s="109">
        <v>45.971449309999997</v>
      </c>
      <c r="J125" s="107">
        <v>39.878199832</v>
      </c>
      <c r="K125" s="107">
        <v>52.995726001000001</v>
      </c>
      <c r="L125" s="107">
        <v>1.0563343019</v>
      </c>
      <c r="M125" s="107">
        <v>0.89897505980000003</v>
      </c>
      <c r="N125" s="107">
        <v>1.2412381691000001</v>
      </c>
      <c r="O125" s="116">
        <v>317</v>
      </c>
      <c r="P125" s="116">
        <v>4583</v>
      </c>
      <c r="Q125" s="117">
        <v>79.230863049000007</v>
      </c>
      <c r="R125" s="107">
        <v>69.332063711000004</v>
      </c>
      <c r="S125" s="107">
        <v>90.542951176000003</v>
      </c>
      <c r="T125" s="107">
        <v>1.148081E-4</v>
      </c>
      <c r="U125" s="109">
        <v>69.168666811999998</v>
      </c>
      <c r="V125" s="107">
        <v>61.958538269000002</v>
      </c>
      <c r="W125" s="107">
        <v>77.217839577999996</v>
      </c>
      <c r="X125" s="107">
        <v>1.3003440787</v>
      </c>
      <c r="Y125" s="107">
        <v>1.1378840901</v>
      </c>
      <c r="Z125" s="107">
        <v>1.4859990905</v>
      </c>
      <c r="AA125" s="116">
        <v>376</v>
      </c>
      <c r="AB125" s="116">
        <v>5011</v>
      </c>
      <c r="AC125" s="117">
        <v>84.653065593999997</v>
      </c>
      <c r="AD125" s="107">
        <v>74.644722322999996</v>
      </c>
      <c r="AE125" s="107">
        <v>96.003324703000004</v>
      </c>
      <c r="AF125" s="107">
        <v>1.42938E-5</v>
      </c>
      <c r="AG125" s="109">
        <v>75.034923168999995</v>
      </c>
      <c r="AH125" s="107">
        <v>67.821294421000005</v>
      </c>
      <c r="AI125" s="107">
        <v>83.015810049999999</v>
      </c>
      <c r="AJ125" s="107">
        <v>1.3212322697000001</v>
      </c>
      <c r="AK125" s="107">
        <v>1.1650259232</v>
      </c>
      <c r="AL125" s="107">
        <v>1.4983827190000001</v>
      </c>
      <c r="AM125" s="107">
        <v>0.44352972639999999</v>
      </c>
      <c r="AN125" s="107">
        <v>1.0684354851</v>
      </c>
      <c r="AO125" s="107">
        <v>0.90201483019999995</v>
      </c>
      <c r="AP125" s="107">
        <v>1.2655605512999999</v>
      </c>
      <c r="AQ125" s="107">
        <v>1.6686469999999999E-4</v>
      </c>
      <c r="AR125" s="107">
        <v>1.4602844799000001</v>
      </c>
      <c r="AS125" s="107">
        <v>1.199015274</v>
      </c>
      <c r="AT125" s="107">
        <v>1.7784850688</v>
      </c>
      <c r="AU125" s="106" t="s">
        <v>28</v>
      </c>
      <c r="AV125" s="106">
        <v>2</v>
      </c>
      <c r="AW125" s="106">
        <v>3</v>
      </c>
      <c r="AX125" s="106" t="s">
        <v>228</v>
      </c>
      <c r="AY125" s="106" t="s">
        <v>28</v>
      </c>
      <c r="AZ125" s="106" t="s">
        <v>28</v>
      </c>
      <c r="BA125" s="106" t="s">
        <v>28</v>
      </c>
      <c r="BB125" s="106" t="s">
        <v>28</v>
      </c>
      <c r="BC125" s="118" t="s">
        <v>443</v>
      </c>
      <c r="BD125" s="119">
        <v>190</v>
      </c>
      <c r="BE125" s="119">
        <v>317</v>
      </c>
      <c r="BF125" s="119">
        <v>376</v>
      </c>
      <c r="BQ125" s="52"/>
      <c r="CC125" s="4"/>
      <c r="CO125" s="4"/>
    </row>
    <row r="126" spans="1:93" s="3" customFormat="1" x14ac:dyDescent="0.3">
      <c r="A126" s="10" t="s">
        <v>234</v>
      </c>
      <c r="B126" s="3" t="s">
        <v>49</v>
      </c>
      <c r="C126" s="112">
        <v>3321</v>
      </c>
      <c r="D126" s="113">
        <v>61146</v>
      </c>
      <c r="E126" s="108">
        <v>54.570389689000002</v>
      </c>
      <c r="F126" s="114">
        <v>50.390593557999999</v>
      </c>
      <c r="G126" s="114">
        <v>59.096891313999997</v>
      </c>
      <c r="H126" s="114">
        <v>0.136340235</v>
      </c>
      <c r="I126" s="115">
        <v>54.312628789999998</v>
      </c>
      <c r="J126" s="114">
        <v>52.496485497999998</v>
      </c>
      <c r="K126" s="114">
        <v>56.191602506999999</v>
      </c>
      <c r="L126" s="114">
        <v>1.0624329238000001</v>
      </c>
      <c r="M126" s="114">
        <v>0.98105631920000003</v>
      </c>
      <c r="N126" s="114">
        <v>1.1505595503999999</v>
      </c>
      <c r="O126" s="113">
        <v>4383</v>
      </c>
      <c r="P126" s="113">
        <v>74155</v>
      </c>
      <c r="Q126" s="108">
        <v>61.671037105000003</v>
      </c>
      <c r="R126" s="114">
        <v>57.074163624000001</v>
      </c>
      <c r="S126" s="114">
        <v>66.638152469999994</v>
      </c>
      <c r="T126" s="114">
        <v>0.75992275389999997</v>
      </c>
      <c r="U126" s="115">
        <v>59.105926775</v>
      </c>
      <c r="V126" s="114">
        <v>57.381754557000001</v>
      </c>
      <c r="W126" s="114">
        <v>60.881905875999998</v>
      </c>
      <c r="X126" s="114">
        <v>1.0121506297</v>
      </c>
      <c r="Y126" s="114">
        <v>0.93670632700000001</v>
      </c>
      <c r="Z126" s="114">
        <v>1.0936713756000001</v>
      </c>
      <c r="AA126" s="113">
        <v>4939</v>
      </c>
      <c r="AB126" s="113">
        <v>81175</v>
      </c>
      <c r="AC126" s="108">
        <v>62.509809703999998</v>
      </c>
      <c r="AD126" s="114">
        <v>57.885413649999997</v>
      </c>
      <c r="AE126" s="114">
        <v>67.503643194000006</v>
      </c>
      <c r="AF126" s="114">
        <v>0.52922610839999995</v>
      </c>
      <c r="AG126" s="115">
        <v>60.843855867000002</v>
      </c>
      <c r="AH126" s="114">
        <v>59.170441771999997</v>
      </c>
      <c r="AI126" s="114">
        <v>62.564596205000001</v>
      </c>
      <c r="AJ126" s="114">
        <v>0.97562890579999995</v>
      </c>
      <c r="AK126" s="114">
        <v>0.90345312280000001</v>
      </c>
      <c r="AL126" s="114">
        <v>1.0535707253</v>
      </c>
      <c r="AM126" s="114">
        <v>0.75141435229999998</v>
      </c>
      <c r="AN126" s="114">
        <v>1.0136007539</v>
      </c>
      <c r="AO126" s="114">
        <v>0.93232392860000002</v>
      </c>
      <c r="AP126" s="114">
        <v>1.1019630161</v>
      </c>
      <c r="AQ126" s="114">
        <v>5.3779910000000004E-3</v>
      </c>
      <c r="AR126" s="114">
        <v>1.1301190528</v>
      </c>
      <c r="AS126" s="114">
        <v>1.0368529843000001</v>
      </c>
      <c r="AT126" s="114">
        <v>1.2317745068999999</v>
      </c>
      <c r="AU126" s="112" t="s">
        <v>28</v>
      </c>
      <c r="AV126" s="112" t="s">
        <v>28</v>
      </c>
      <c r="AW126" s="112" t="s">
        <v>28</v>
      </c>
      <c r="AX126" s="112" t="s">
        <v>228</v>
      </c>
      <c r="AY126" s="112" t="s">
        <v>28</v>
      </c>
      <c r="AZ126" s="112" t="s">
        <v>28</v>
      </c>
      <c r="BA126" s="112" t="s">
        <v>28</v>
      </c>
      <c r="BB126" s="112" t="s">
        <v>28</v>
      </c>
      <c r="BC126" s="110" t="s">
        <v>425</v>
      </c>
      <c r="BD126" s="111">
        <v>3321</v>
      </c>
      <c r="BE126" s="111">
        <v>4383</v>
      </c>
      <c r="BF126" s="111">
        <v>4939</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50</v>
      </c>
      <c r="C127" s="106">
        <v>2025</v>
      </c>
      <c r="D127" s="116">
        <v>28817</v>
      </c>
      <c r="E127" s="117">
        <v>65.524298215000002</v>
      </c>
      <c r="F127" s="107">
        <v>60.183978854000003</v>
      </c>
      <c r="G127" s="107">
        <v>71.338481408999996</v>
      </c>
      <c r="H127" s="107">
        <v>1.9823529999999998E-8</v>
      </c>
      <c r="I127" s="109">
        <v>70.271020578000005</v>
      </c>
      <c r="J127" s="107">
        <v>67.276078893999994</v>
      </c>
      <c r="K127" s="107">
        <v>73.399288636999998</v>
      </c>
      <c r="L127" s="107">
        <v>1.2756949716999999</v>
      </c>
      <c r="M127" s="107">
        <v>1.1717240977000001</v>
      </c>
      <c r="N127" s="107">
        <v>1.3888915181999999</v>
      </c>
      <c r="O127" s="116">
        <v>2454</v>
      </c>
      <c r="P127" s="116">
        <v>29991</v>
      </c>
      <c r="Q127" s="117">
        <v>76.451580432</v>
      </c>
      <c r="R127" s="107">
        <v>70.395299472000005</v>
      </c>
      <c r="S127" s="107">
        <v>83.028898157</v>
      </c>
      <c r="T127" s="107">
        <v>7.0869717999999995E-8</v>
      </c>
      <c r="U127" s="109">
        <v>81.824547363999997</v>
      </c>
      <c r="V127" s="107">
        <v>78.650369006999995</v>
      </c>
      <c r="W127" s="107">
        <v>85.126829485000002</v>
      </c>
      <c r="X127" s="107">
        <v>1.2547302413999999</v>
      </c>
      <c r="Y127" s="107">
        <v>1.1553340113999999</v>
      </c>
      <c r="Z127" s="107">
        <v>1.3626777738</v>
      </c>
      <c r="AA127" s="116">
        <v>2617</v>
      </c>
      <c r="AB127" s="116">
        <v>32048</v>
      </c>
      <c r="AC127" s="117">
        <v>75.613658543</v>
      </c>
      <c r="AD127" s="107">
        <v>69.668105269999998</v>
      </c>
      <c r="AE127" s="107">
        <v>82.066611918000007</v>
      </c>
      <c r="AF127" s="107">
        <v>7.3627999999999994E-5</v>
      </c>
      <c r="AG127" s="109">
        <v>81.658761857000002</v>
      </c>
      <c r="AH127" s="107">
        <v>78.589343975999995</v>
      </c>
      <c r="AI127" s="107">
        <v>84.848060191000002</v>
      </c>
      <c r="AJ127" s="107">
        <v>1.1801487046000001</v>
      </c>
      <c r="AK127" s="107">
        <v>1.0873528111999999</v>
      </c>
      <c r="AL127" s="107">
        <v>1.2808639022999999</v>
      </c>
      <c r="AM127" s="107">
        <v>0.81576438689999997</v>
      </c>
      <c r="AN127" s="107">
        <v>0.98903983559999997</v>
      </c>
      <c r="AO127" s="107">
        <v>0.90147176709999999</v>
      </c>
      <c r="AP127" s="107">
        <v>1.0851141789000001</v>
      </c>
      <c r="AQ127" s="107">
        <v>1.5342959000000001E-3</v>
      </c>
      <c r="AR127" s="107">
        <v>1.1667668713999999</v>
      </c>
      <c r="AS127" s="107">
        <v>1.0605818949000001</v>
      </c>
      <c r="AT127" s="107">
        <v>1.2835830395000001</v>
      </c>
      <c r="AU127" s="106">
        <v>1</v>
      </c>
      <c r="AV127" s="106">
        <v>2</v>
      </c>
      <c r="AW127" s="106">
        <v>3</v>
      </c>
      <c r="AX127" s="106" t="s">
        <v>228</v>
      </c>
      <c r="AY127" s="106" t="s">
        <v>28</v>
      </c>
      <c r="AZ127" s="106" t="s">
        <v>28</v>
      </c>
      <c r="BA127" s="106" t="s">
        <v>28</v>
      </c>
      <c r="BB127" s="106" t="s">
        <v>28</v>
      </c>
      <c r="BC127" s="118" t="s">
        <v>440</v>
      </c>
      <c r="BD127" s="119">
        <v>2025</v>
      </c>
      <c r="BE127" s="119">
        <v>2454</v>
      </c>
      <c r="BF127" s="119">
        <v>2617</v>
      </c>
      <c r="BQ127" s="52"/>
    </row>
    <row r="128" spans="1:93" x14ac:dyDescent="0.3">
      <c r="A128" s="10"/>
      <c r="B128" t="s">
        <v>52</v>
      </c>
      <c r="C128" s="106">
        <v>2714</v>
      </c>
      <c r="D128" s="116">
        <v>44836</v>
      </c>
      <c r="E128" s="117">
        <v>58.825571168000003</v>
      </c>
      <c r="F128" s="107">
        <v>54.208914366999998</v>
      </c>
      <c r="G128" s="107">
        <v>63.835401679999997</v>
      </c>
      <c r="H128" s="107">
        <v>1.1423862999999999E-3</v>
      </c>
      <c r="I128" s="109">
        <v>60.531715585999997</v>
      </c>
      <c r="J128" s="107">
        <v>58.2966914</v>
      </c>
      <c r="K128" s="107">
        <v>62.852427878</v>
      </c>
      <c r="L128" s="107">
        <v>1.1452772085</v>
      </c>
      <c r="M128" s="107">
        <v>1.0553953474</v>
      </c>
      <c r="N128" s="107">
        <v>1.2428137829999999</v>
      </c>
      <c r="O128" s="116">
        <v>3425</v>
      </c>
      <c r="P128" s="116">
        <v>49398</v>
      </c>
      <c r="Q128" s="117">
        <v>66.813735199000007</v>
      </c>
      <c r="R128" s="107">
        <v>61.714041422999998</v>
      </c>
      <c r="S128" s="107">
        <v>72.334838366</v>
      </c>
      <c r="T128" s="107">
        <v>2.2887394299999999E-2</v>
      </c>
      <c r="U128" s="109">
        <v>69.334790881999993</v>
      </c>
      <c r="V128" s="107">
        <v>67.051206820000004</v>
      </c>
      <c r="W128" s="107">
        <v>71.696147686000003</v>
      </c>
      <c r="X128" s="107">
        <v>1.0965530552</v>
      </c>
      <c r="Y128" s="107">
        <v>1.0128564204999999</v>
      </c>
      <c r="Z128" s="107">
        <v>1.1871658989</v>
      </c>
      <c r="AA128" s="116">
        <v>3804</v>
      </c>
      <c r="AB128" s="116">
        <v>53977</v>
      </c>
      <c r="AC128" s="117">
        <v>68.208537347999993</v>
      </c>
      <c r="AD128" s="107">
        <v>63.038266886000002</v>
      </c>
      <c r="AE128" s="107">
        <v>73.802862879000003</v>
      </c>
      <c r="AF128" s="107">
        <v>0.1197524714</v>
      </c>
      <c r="AG128" s="109">
        <v>70.474461344999995</v>
      </c>
      <c r="AH128" s="107">
        <v>68.270127592999998</v>
      </c>
      <c r="AI128" s="107">
        <v>72.749969523999994</v>
      </c>
      <c r="AJ128" s="107">
        <v>1.0645724403000001</v>
      </c>
      <c r="AK128" s="107">
        <v>0.98387686090000004</v>
      </c>
      <c r="AL128" s="107">
        <v>1.1518865069999999</v>
      </c>
      <c r="AM128" s="107">
        <v>0.64214566100000003</v>
      </c>
      <c r="AN128" s="107">
        <v>1.0208759791999999</v>
      </c>
      <c r="AO128" s="107">
        <v>0.93568080980000001</v>
      </c>
      <c r="AP128" s="107">
        <v>1.1138282991999999</v>
      </c>
      <c r="AQ128" s="107">
        <v>5.4065494000000002E-3</v>
      </c>
      <c r="AR128" s="107">
        <v>1.1357940751</v>
      </c>
      <c r="AS128" s="107">
        <v>1.0383331866000001</v>
      </c>
      <c r="AT128" s="107">
        <v>1.2424029182</v>
      </c>
      <c r="AU128" s="106">
        <v>1</v>
      </c>
      <c r="AV128" s="106" t="s">
        <v>28</v>
      </c>
      <c r="AW128" s="106" t="s">
        <v>28</v>
      </c>
      <c r="AX128" s="106" t="s">
        <v>228</v>
      </c>
      <c r="AY128" s="106" t="s">
        <v>28</v>
      </c>
      <c r="AZ128" s="106" t="s">
        <v>28</v>
      </c>
      <c r="BA128" s="106" t="s">
        <v>28</v>
      </c>
      <c r="BB128" s="106" t="s">
        <v>28</v>
      </c>
      <c r="BC128" s="118" t="s">
        <v>436</v>
      </c>
      <c r="BD128" s="119">
        <v>2714</v>
      </c>
      <c r="BE128" s="119">
        <v>3425</v>
      </c>
      <c r="BF128" s="119">
        <v>3804</v>
      </c>
      <c r="BQ128" s="52"/>
    </row>
    <row r="129" spans="1:104" x14ac:dyDescent="0.3">
      <c r="A129" s="10"/>
      <c r="B129" t="s">
        <v>51</v>
      </c>
      <c r="C129" s="106">
        <v>3123</v>
      </c>
      <c r="D129" s="116">
        <v>52738</v>
      </c>
      <c r="E129" s="117">
        <v>57.246118985999999</v>
      </c>
      <c r="F129" s="107">
        <v>52.831506331999996</v>
      </c>
      <c r="G129" s="107">
        <v>62.029617674000001</v>
      </c>
      <c r="H129" s="107">
        <v>8.0936398E-3</v>
      </c>
      <c r="I129" s="109">
        <v>59.217262695000002</v>
      </c>
      <c r="J129" s="107">
        <v>57.176385513</v>
      </c>
      <c r="K129" s="107">
        <v>61.330987778000001</v>
      </c>
      <c r="L129" s="107">
        <v>1.1145267959</v>
      </c>
      <c r="M129" s="107">
        <v>1.0285785398</v>
      </c>
      <c r="N129" s="107">
        <v>1.2076569077999999</v>
      </c>
      <c r="O129" s="116">
        <v>4017</v>
      </c>
      <c r="P129" s="116">
        <v>56925</v>
      </c>
      <c r="Q129" s="117">
        <v>67.765357437000006</v>
      </c>
      <c r="R129" s="107">
        <v>62.673464600000003</v>
      </c>
      <c r="S129" s="107">
        <v>73.270940069000005</v>
      </c>
      <c r="T129" s="107">
        <v>7.6401910999999998E-3</v>
      </c>
      <c r="U129" s="109">
        <v>70.566534914000002</v>
      </c>
      <c r="V129" s="107">
        <v>68.417724066999995</v>
      </c>
      <c r="W129" s="107">
        <v>72.782833947</v>
      </c>
      <c r="X129" s="107">
        <v>1.1121711652999999</v>
      </c>
      <c r="Y129" s="107">
        <v>1.0286025603</v>
      </c>
      <c r="Z129" s="107">
        <v>1.2025292846</v>
      </c>
      <c r="AA129" s="116">
        <v>4246</v>
      </c>
      <c r="AB129" s="116">
        <v>58308</v>
      </c>
      <c r="AC129" s="117">
        <v>68.536058015999998</v>
      </c>
      <c r="AD129" s="107">
        <v>63.401294002999997</v>
      </c>
      <c r="AE129" s="107">
        <v>74.086677917000003</v>
      </c>
      <c r="AF129" s="107">
        <v>9.0000648899999994E-2</v>
      </c>
      <c r="AG129" s="109">
        <v>72.820196198999994</v>
      </c>
      <c r="AH129" s="107">
        <v>70.662477526000004</v>
      </c>
      <c r="AI129" s="107">
        <v>75.043802030999998</v>
      </c>
      <c r="AJ129" s="107">
        <v>1.0696842559999999</v>
      </c>
      <c r="AK129" s="107">
        <v>0.98954284749999999</v>
      </c>
      <c r="AL129" s="107">
        <v>1.1563161822000001</v>
      </c>
      <c r="AM129" s="107">
        <v>0.79457197040000005</v>
      </c>
      <c r="AN129" s="107">
        <v>1.0113730763</v>
      </c>
      <c r="AO129" s="107">
        <v>0.9288413713</v>
      </c>
      <c r="AP129" s="107">
        <v>1.1012380919</v>
      </c>
      <c r="AQ129" s="107">
        <v>1.5075820000000001E-4</v>
      </c>
      <c r="AR129" s="107">
        <v>1.1837546132000001</v>
      </c>
      <c r="AS129" s="107">
        <v>1.0848588692000001</v>
      </c>
      <c r="AT129" s="107">
        <v>1.2916656941</v>
      </c>
      <c r="AU129" s="106">
        <v>1</v>
      </c>
      <c r="AV129" s="106">
        <v>2</v>
      </c>
      <c r="AW129" s="106" t="s">
        <v>28</v>
      </c>
      <c r="AX129" s="106" t="s">
        <v>228</v>
      </c>
      <c r="AY129" s="106" t="s">
        <v>28</v>
      </c>
      <c r="AZ129" s="106" t="s">
        <v>28</v>
      </c>
      <c r="BA129" s="106" t="s">
        <v>28</v>
      </c>
      <c r="BB129" s="106" t="s">
        <v>28</v>
      </c>
      <c r="BC129" s="118" t="s">
        <v>445</v>
      </c>
      <c r="BD129" s="119">
        <v>3123</v>
      </c>
      <c r="BE129" s="119">
        <v>4017</v>
      </c>
      <c r="BF129" s="119">
        <v>4246</v>
      </c>
      <c r="BQ129" s="52"/>
    </row>
    <row r="130" spans="1:104" x14ac:dyDescent="0.3">
      <c r="A130" s="10"/>
      <c r="B130" t="s">
        <v>53</v>
      </c>
      <c r="C130" s="106">
        <v>1533</v>
      </c>
      <c r="D130" s="116">
        <v>27421</v>
      </c>
      <c r="E130" s="117">
        <v>54.388681890999997</v>
      </c>
      <c r="F130" s="107">
        <v>49.763438217000001</v>
      </c>
      <c r="G130" s="107">
        <v>59.443817062999997</v>
      </c>
      <c r="H130" s="107">
        <v>0.2069477445</v>
      </c>
      <c r="I130" s="109">
        <v>55.906057400999998</v>
      </c>
      <c r="J130" s="107">
        <v>53.176380913999999</v>
      </c>
      <c r="K130" s="107">
        <v>58.775855002</v>
      </c>
      <c r="L130" s="107">
        <v>1.058895248</v>
      </c>
      <c r="M130" s="107">
        <v>0.96884620880000005</v>
      </c>
      <c r="N130" s="107">
        <v>1.1573138606</v>
      </c>
      <c r="O130" s="116">
        <v>2072</v>
      </c>
      <c r="P130" s="116">
        <v>29777</v>
      </c>
      <c r="Q130" s="117">
        <v>66.940395456999994</v>
      </c>
      <c r="R130" s="107">
        <v>61.511318260000003</v>
      </c>
      <c r="S130" s="107">
        <v>72.848650797000005</v>
      </c>
      <c r="T130" s="107">
        <v>2.9276994099999998E-2</v>
      </c>
      <c r="U130" s="109">
        <v>69.583907042000007</v>
      </c>
      <c r="V130" s="107">
        <v>66.651355445999997</v>
      </c>
      <c r="W130" s="107">
        <v>72.645486155</v>
      </c>
      <c r="X130" s="107">
        <v>1.0986318148000001</v>
      </c>
      <c r="Y130" s="107">
        <v>1.0095293096</v>
      </c>
      <c r="Z130" s="107">
        <v>1.1955986349000001</v>
      </c>
      <c r="AA130" s="116">
        <v>2330</v>
      </c>
      <c r="AB130" s="116">
        <v>33341</v>
      </c>
      <c r="AC130" s="117">
        <v>68.269922549</v>
      </c>
      <c r="AD130" s="107">
        <v>62.809123501999998</v>
      </c>
      <c r="AE130" s="107">
        <v>74.205498579999997</v>
      </c>
      <c r="AF130" s="107">
        <v>0.1356427234</v>
      </c>
      <c r="AG130" s="109">
        <v>69.883926697000007</v>
      </c>
      <c r="AH130" s="107">
        <v>67.103187935999998</v>
      </c>
      <c r="AI130" s="107">
        <v>72.779898552999995</v>
      </c>
      <c r="AJ130" s="107">
        <v>1.0655305167</v>
      </c>
      <c r="AK130" s="107">
        <v>0.9803004796</v>
      </c>
      <c r="AL130" s="107">
        <v>1.1581706891000001</v>
      </c>
      <c r="AM130" s="107">
        <v>0.68725140070000001</v>
      </c>
      <c r="AN130" s="107">
        <v>1.0198613569999999</v>
      </c>
      <c r="AO130" s="107">
        <v>0.92674310189999998</v>
      </c>
      <c r="AP130" s="107">
        <v>1.1223360446999999</v>
      </c>
      <c r="AQ130" s="107">
        <v>5.17047E-5</v>
      </c>
      <c r="AR130" s="107">
        <v>1.2307780429999999</v>
      </c>
      <c r="AS130" s="107">
        <v>1.1130485632</v>
      </c>
      <c r="AT130" s="107">
        <v>1.3609600166</v>
      </c>
      <c r="AU130" s="106" t="s">
        <v>28</v>
      </c>
      <c r="AV130" s="106" t="s">
        <v>28</v>
      </c>
      <c r="AW130" s="106" t="s">
        <v>28</v>
      </c>
      <c r="AX130" s="106" t="s">
        <v>228</v>
      </c>
      <c r="AY130" s="106" t="s">
        <v>28</v>
      </c>
      <c r="AZ130" s="106" t="s">
        <v>28</v>
      </c>
      <c r="BA130" s="106" t="s">
        <v>28</v>
      </c>
      <c r="BB130" s="106" t="s">
        <v>28</v>
      </c>
      <c r="BC130" s="118" t="s">
        <v>425</v>
      </c>
      <c r="BD130" s="119">
        <v>1533</v>
      </c>
      <c r="BE130" s="119">
        <v>2072</v>
      </c>
      <c r="BF130" s="119">
        <v>2330</v>
      </c>
    </row>
    <row r="131" spans="1:104" x14ac:dyDescent="0.3">
      <c r="A131" s="10"/>
      <c r="B131" t="s">
        <v>57</v>
      </c>
      <c r="C131" s="106">
        <v>2644</v>
      </c>
      <c r="D131" s="116">
        <v>54529</v>
      </c>
      <c r="E131" s="117">
        <v>46.731648259000004</v>
      </c>
      <c r="F131" s="107">
        <v>43.060504545999997</v>
      </c>
      <c r="G131" s="107">
        <v>50.715777068000001</v>
      </c>
      <c r="H131" s="107">
        <v>2.35720359E-2</v>
      </c>
      <c r="I131" s="109">
        <v>48.487960534999999</v>
      </c>
      <c r="J131" s="107">
        <v>46.674531361</v>
      </c>
      <c r="K131" s="107">
        <v>50.371846235</v>
      </c>
      <c r="L131" s="107">
        <v>0.90982017859999997</v>
      </c>
      <c r="M131" s="107">
        <v>0.83834654659999996</v>
      </c>
      <c r="N131" s="107">
        <v>0.98738732890000003</v>
      </c>
      <c r="O131" s="116">
        <v>3631</v>
      </c>
      <c r="P131" s="116">
        <v>60761</v>
      </c>
      <c r="Q131" s="117">
        <v>58.499851278000001</v>
      </c>
      <c r="R131" s="107">
        <v>54.060921632000003</v>
      </c>
      <c r="S131" s="107">
        <v>63.303260399999999</v>
      </c>
      <c r="T131" s="107">
        <v>0.31192581660000002</v>
      </c>
      <c r="U131" s="109">
        <v>59.758726815000003</v>
      </c>
      <c r="V131" s="107">
        <v>57.846266440000001</v>
      </c>
      <c r="W131" s="107">
        <v>61.734415206999998</v>
      </c>
      <c r="X131" s="107">
        <v>0.96010484149999997</v>
      </c>
      <c r="Y131" s="107">
        <v>0.88725272740000005</v>
      </c>
      <c r="Z131" s="107">
        <v>1.0389388258000001</v>
      </c>
      <c r="AA131" s="116">
        <v>4037</v>
      </c>
      <c r="AB131" s="116">
        <v>69276</v>
      </c>
      <c r="AC131" s="117">
        <v>58.918636132000003</v>
      </c>
      <c r="AD131" s="107">
        <v>54.484894203000003</v>
      </c>
      <c r="AE131" s="107">
        <v>63.71317655</v>
      </c>
      <c r="AF131" s="107">
        <v>3.5694894200000001E-2</v>
      </c>
      <c r="AG131" s="109">
        <v>58.274149778000002</v>
      </c>
      <c r="AH131" s="107">
        <v>56.503985995000001</v>
      </c>
      <c r="AI131" s="107">
        <v>60.099769467999998</v>
      </c>
      <c r="AJ131" s="107">
        <v>0.91957925920000005</v>
      </c>
      <c r="AK131" s="107">
        <v>0.85037913190000003</v>
      </c>
      <c r="AL131" s="107">
        <v>0.99441058959999995</v>
      </c>
      <c r="AM131" s="107">
        <v>0.87110981489999995</v>
      </c>
      <c r="AN131" s="107">
        <v>1.0071587337000001</v>
      </c>
      <c r="AO131" s="107">
        <v>0.92400660420000003</v>
      </c>
      <c r="AP131" s="107">
        <v>1.0977937929999999</v>
      </c>
      <c r="AQ131" s="107">
        <v>8.4265200000000005E-7</v>
      </c>
      <c r="AR131" s="107">
        <v>1.2518251219000001</v>
      </c>
      <c r="AS131" s="107">
        <v>1.1447923233999999</v>
      </c>
      <c r="AT131" s="107">
        <v>1.3688649930000001</v>
      </c>
      <c r="AU131" s="106" t="s">
        <v>28</v>
      </c>
      <c r="AV131" s="106" t="s">
        <v>28</v>
      </c>
      <c r="AW131" s="106" t="s">
        <v>28</v>
      </c>
      <c r="AX131" s="106" t="s">
        <v>228</v>
      </c>
      <c r="AY131" s="106" t="s">
        <v>28</v>
      </c>
      <c r="AZ131" s="106" t="s">
        <v>28</v>
      </c>
      <c r="BA131" s="106" t="s">
        <v>28</v>
      </c>
      <c r="BB131" s="106" t="s">
        <v>28</v>
      </c>
      <c r="BC131" s="118" t="s">
        <v>425</v>
      </c>
      <c r="BD131" s="119">
        <v>2644</v>
      </c>
      <c r="BE131" s="119">
        <v>3631</v>
      </c>
      <c r="BF131" s="119">
        <v>4037</v>
      </c>
      <c r="BQ131" s="52"/>
    </row>
    <row r="132" spans="1:104" x14ac:dyDescent="0.3">
      <c r="A132" s="10"/>
      <c r="B132" t="s">
        <v>54</v>
      </c>
      <c r="C132" s="106">
        <v>2719</v>
      </c>
      <c r="D132" s="116">
        <v>47363</v>
      </c>
      <c r="E132" s="117">
        <v>56.941929504999997</v>
      </c>
      <c r="F132" s="107">
        <v>52.509401009999998</v>
      </c>
      <c r="G132" s="107">
        <v>61.748625453999999</v>
      </c>
      <c r="H132" s="107">
        <v>1.26474472E-2</v>
      </c>
      <c r="I132" s="109">
        <v>57.407681101000001</v>
      </c>
      <c r="J132" s="107">
        <v>55.289919671</v>
      </c>
      <c r="K132" s="107">
        <v>59.606558827999997</v>
      </c>
      <c r="L132" s="107">
        <v>1.1086045197000001</v>
      </c>
      <c r="M132" s="107">
        <v>1.0223074593999999</v>
      </c>
      <c r="N132" s="107">
        <v>1.2021862598999999</v>
      </c>
      <c r="O132" s="116">
        <v>3206</v>
      </c>
      <c r="P132" s="116">
        <v>50161</v>
      </c>
      <c r="Q132" s="117">
        <v>63.783727759999998</v>
      </c>
      <c r="R132" s="107">
        <v>58.905343917000003</v>
      </c>
      <c r="S132" s="107">
        <v>69.066126370000006</v>
      </c>
      <c r="T132" s="107">
        <v>0.2596420324</v>
      </c>
      <c r="U132" s="109">
        <v>63.914196287999999</v>
      </c>
      <c r="V132" s="107">
        <v>61.739649483000001</v>
      </c>
      <c r="W132" s="107">
        <v>66.165333321000006</v>
      </c>
      <c r="X132" s="107">
        <v>1.0468242995000001</v>
      </c>
      <c r="Y132" s="107">
        <v>0.9667598234</v>
      </c>
      <c r="Z132" s="107">
        <v>1.1335195025</v>
      </c>
      <c r="AA132" s="116">
        <v>3496</v>
      </c>
      <c r="AB132" s="116">
        <v>51730</v>
      </c>
      <c r="AC132" s="117">
        <v>67.692390266000004</v>
      </c>
      <c r="AD132" s="107">
        <v>62.540308439</v>
      </c>
      <c r="AE132" s="107">
        <v>73.268901517000003</v>
      </c>
      <c r="AF132" s="107">
        <v>0.173460375</v>
      </c>
      <c r="AG132" s="109">
        <v>67.581674077000002</v>
      </c>
      <c r="AH132" s="107">
        <v>65.378173707000002</v>
      </c>
      <c r="AI132" s="107">
        <v>69.859441034</v>
      </c>
      <c r="AJ132" s="107">
        <v>1.0565166164999999</v>
      </c>
      <c r="AK132" s="107">
        <v>0.9761049182</v>
      </c>
      <c r="AL132" s="107">
        <v>1.1435526448</v>
      </c>
      <c r="AM132" s="107">
        <v>0.18344501690000001</v>
      </c>
      <c r="AN132" s="107">
        <v>1.0612799320999999</v>
      </c>
      <c r="AO132" s="107">
        <v>0.97223627739999996</v>
      </c>
      <c r="AP132" s="107">
        <v>1.1584787778000001</v>
      </c>
      <c r="AQ132" s="107">
        <v>1.2729782300000001E-2</v>
      </c>
      <c r="AR132" s="107">
        <v>1.1201539588</v>
      </c>
      <c r="AS132" s="107">
        <v>1.0244926875</v>
      </c>
      <c r="AT132" s="107">
        <v>1.2247475328999999</v>
      </c>
      <c r="AU132" s="106" t="s">
        <v>28</v>
      </c>
      <c r="AV132" s="106" t="s">
        <v>28</v>
      </c>
      <c r="AW132" s="106" t="s">
        <v>28</v>
      </c>
      <c r="AX132" s="106" t="s">
        <v>228</v>
      </c>
      <c r="AY132" s="106" t="s">
        <v>28</v>
      </c>
      <c r="AZ132" s="106" t="s">
        <v>28</v>
      </c>
      <c r="BA132" s="106" t="s">
        <v>28</v>
      </c>
      <c r="BB132" s="106" t="s">
        <v>28</v>
      </c>
      <c r="BC132" s="118" t="s">
        <v>425</v>
      </c>
      <c r="BD132" s="119">
        <v>2719</v>
      </c>
      <c r="BE132" s="119">
        <v>3206</v>
      </c>
      <c r="BF132" s="119">
        <v>3496</v>
      </c>
      <c r="BQ132" s="52"/>
      <c r="CC132" s="4"/>
    </row>
    <row r="133" spans="1:104" x14ac:dyDescent="0.3">
      <c r="A133" s="10"/>
      <c r="B133" t="s">
        <v>55</v>
      </c>
      <c r="C133" s="106">
        <v>4345</v>
      </c>
      <c r="D133" s="116">
        <v>75651</v>
      </c>
      <c r="E133" s="117">
        <v>55.070170060999999</v>
      </c>
      <c r="F133" s="107">
        <v>50.959657808000003</v>
      </c>
      <c r="G133" s="107">
        <v>59.512244803999998</v>
      </c>
      <c r="H133" s="107">
        <v>7.8327359299999996E-2</v>
      </c>
      <c r="I133" s="109">
        <v>57.434799276</v>
      </c>
      <c r="J133" s="107">
        <v>55.752173053999996</v>
      </c>
      <c r="K133" s="107">
        <v>59.168207930999998</v>
      </c>
      <c r="L133" s="107">
        <v>1.0721631662</v>
      </c>
      <c r="M133" s="107">
        <v>0.99213545199999997</v>
      </c>
      <c r="N133" s="107">
        <v>1.1586460828</v>
      </c>
      <c r="O133" s="116">
        <v>5440</v>
      </c>
      <c r="P133" s="116">
        <v>79803</v>
      </c>
      <c r="Q133" s="117">
        <v>65.410983967999996</v>
      </c>
      <c r="R133" s="107">
        <v>60.619201754999999</v>
      </c>
      <c r="S133" s="107">
        <v>70.581543468000007</v>
      </c>
      <c r="T133" s="107">
        <v>6.7560955699999994E-2</v>
      </c>
      <c r="U133" s="109">
        <v>68.167863363999999</v>
      </c>
      <c r="V133" s="107">
        <v>66.380261739999995</v>
      </c>
      <c r="W133" s="107">
        <v>70.003604592000002</v>
      </c>
      <c r="X133" s="107">
        <v>1.0735309753</v>
      </c>
      <c r="Y133" s="107">
        <v>0.99488781299999995</v>
      </c>
      <c r="Z133" s="107">
        <v>1.1583906647</v>
      </c>
      <c r="AA133" s="116">
        <v>5841</v>
      </c>
      <c r="AB133" s="116">
        <v>84179</v>
      </c>
      <c r="AC133" s="117">
        <v>67.308847675999999</v>
      </c>
      <c r="AD133" s="107">
        <v>62.388303381</v>
      </c>
      <c r="AE133" s="107">
        <v>72.617473626999995</v>
      </c>
      <c r="AF133" s="107">
        <v>0.2031187257</v>
      </c>
      <c r="AG133" s="109">
        <v>69.387852077000005</v>
      </c>
      <c r="AH133" s="107">
        <v>67.631016697000007</v>
      </c>
      <c r="AI133" s="107">
        <v>71.190324365999999</v>
      </c>
      <c r="AJ133" s="107">
        <v>1.0505304322</v>
      </c>
      <c r="AK133" s="107">
        <v>0.97373248209999996</v>
      </c>
      <c r="AL133" s="107">
        <v>1.1333854106000001</v>
      </c>
      <c r="AM133" s="107">
        <v>0.49142116330000002</v>
      </c>
      <c r="AN133" s="107">
        <v>1.0290144497</v>
      </c>
      <c r="AO133" s="107">
        <v>0.94850134370000005</v>
      </c>
      <c r="AP133" s="107">
        <v>1.1163618742999999</v>
      </c>
      <c r="AQ133" s="107">
        <v>4.7682100000000002E-5</v>
      </c>
      <c r="AR133" s="107">
        <v>1.187775231</v>
      </c>
      <c r="AS133" s="107">
        <v>1.0932407698</v>
      </c>
      <c r="AT133" s="107">
        <v>1.2904842541999999</v>
      </c>
      <c r="AU133" s="106" t="s">
        <v>28</v>
      </c>
      <c r="AV133" s="106" t="s">
        <v>28</v>
      </c>
      <c r="AW133" s="106" t="s">
        <v>28</v>
      </c>
      <c r="AX133" s="106" t="s">
        <v>228</v>
      </c>
      <c r="AY133" s="106" t="s">
        <v>28</v>
      </c>
      <c r="AZ133" s="106" t="s">
        <v>28</v>
      </c>
      <c r="BA133" s="106" t="s">
        <v>28</v>
      </c>
      <c r="BB133" s="106" t="s">
        <v>28</v>
      </c>
      <c r="BC133" s="118" t="s">
        <v>425</v>
      </c>
      <c r="BD133" s="119">
        <v>4345</v>
      </c>
      <c r="BE133" s="119">
        <v>5440</v>
      </c>
      <c r="BF133" s="119">
        <v>5841</v>
      </c>
    </row>
    <row r="134" spans="1:104" x14ac:dyDescent="0.3">
      <c r="A134" s="10"/>
      <c r="B134" t="s">
        <v>58</v>
      </c>
      <c r="C134" s="106">
        <v>1020</v>
      </c>
      <c r="D134" s="116">
        <v>25360</v>
      </c>
      <c r="E134" s="117">
        <v>40.299442573</v>
      </c>
      <c r="F134" s="107">
        <v>36.596541205000001</v>
      </c>
      <c r="G134" s="107">
        <v>44.377009909999998</v>
      </c>
      <c r="H134" s="107">
        <v>8.0931559000000004E-7</v>
      </c>
      <c r="I134" s="109">
        <v>40.220820189000001</v>
      </c>
      <c r="J134" s="107">
        <v>37.826727288000001</v>
      </c>
      <c r="K134" s="107">
        <v>42.766437719999999</v>
      </c>
      <c r="L134" s="107">
        <v>0.78459132949999999</v>
      </c>
      <c r="M134" s="107">
        <v>0.7124994066</v>
      </c>
      <c r="N134" s="107">
        <v>0.86397763800000005</v>
      </c>
      <c r="O134" s="116">
        <v>1383</v>
      </c>
      <c r="P134" s="116">
        <v>27647</v>
      </c>
      <c r="Q134" s="117">
        <v>50.032076095999997</v>
      </c>
      <c r="R134" s="107">
        <v>45.704645423000002</v>
      </c>
      <c r="S134" s="107">
        <v>54.769238778999998</v>
      </c>
      <c r="T134" s="107">
        <v>1.9573999999999999E-5</v>
      </c>
      <c r="U134" s="109">
        <v>50.023510688000002</v>
      </c>
      <c r="V134" s="107">
        <v>47.455380267000002</v>
      </c>
      <c r="W134" s="107">
        <v>52.730619953000001</v>
      </c>
      <c r="X134" s="107">
        <v>0.82113095069999997</v>
      </c>
      <c r="Y134" s="107">
        <v>0.75010876770000001</v>
      </c>
      <c r="Z134" s="107">
        <v>0.89887769240000004</v>
      </c>
      <c r="AA134" s="116">
        <v>1431</v>
      </c>
      <c r="AB134" s="116">
        <v>29330</v>
      </c>
      <c r="AC134" s="117">
        <v>49.352368890000001</v>
      </c>
      <c r="AD134" s="107">
        <v>45.120411441999998</v>
      </c>
      <c r="AE134" s="107">
        <v>53.981252325</v>
      </c>
      <c r="AF134" s="107">
        <v>1.1548964E-8</v>
      </c>
      <c r="AG134" s="109">
        <v>48.789635185999998</v>
      </c>
      <c r="AH134" s="107">
        <v>46.326129086999998</v>
      </c>
      <c r="AI134" s="107">
        <v>51.384144294000002</v>
      </c>
      <c r="AJ134" s="107">
        <v>0.77027266419999996</v>
      </c>
      <c r="AK134" s="107">
        <v>0.70422191099999998</v>
      </c>
      <c r="AL134" s="107">
        <v>0.8425184845</v>
      </c>
      <c r="AM134" s="107">
        <v>0.80067113590000005</v>
      </c>
      <c r="AN134" s="107">
        <v>0.98641457119999998</v>
      </c>
      <c r="AO134" s="107">
        <v>0.8870413452</v>
      </c>
      <c r="AP134" s="107">
        <v>1.0969203539000001</v>
      </c>
      <c r="AQ134" s="107">
        <v>1.5145609999999999E-4</v>
      </c>
      <c r="AR134" s="107">
        <v>1.2415078944</v>
      </c>
      <c r="AS134" s="107">
        <v>1.1100621795000001</v>
      </c>
      <c r="AT134" s="107">
        <v>1.3885184816</v>
      </c>
      <c r="AU134" s="106">
        <v>1</v>
      </c>
      <c r="AV134" s="106">
        <v>2</v>
      </c>
      <c r="AW134" s="106">
        <v>3</v>
      </c>
      <c r="AX134" s="106" t="s">
        <v>228</v>
      </c>
      <c r="AY134" s="106" t="s">
        <v>28</v>
      </c>
      <c r="AZ134" s="106" t="s">
        <v>28</v>
      </c>
      <c r="BA134" s="106" t="s">
        <v>28</v>
      </c>
      <c r="BB134" s="106" t="s">
        <v>28</v>
      </c>
      <c r="BC134" s="118" t="s">
        <v>440</v>
      </c>
      <c r="BD134" s="119">
        <v>1020</v>
      </c>
      <c r="BE134" s="119">
        <v>1383</v>
      </c>
      <c r="BF134" s="119">
        <v>1431</v>
      </c>
    </row>
    <row r="135" spans="1:104" x14ac:dyDescent="0.3">
      <c r="A135" s="10"/>
      <c r="B135" t="s">
        <v>56</v>
      </c>
      <c r="C135" s="106">
        <v>2799</v>
      </c>
      <c r="D135" s="116">
        <v>47616</v>
      </c>
      <c r="E135" s="117">
        <v>55.685353092</v>
      </c>
      <c r="F135" s="107">
        <v>51.355276158000002</v>
      </c>
      <c r="G135" s="107">
        <v>60.380525253000002</v>
      </c>
      <c r="H135" s="107">
        <v>5.0460973999999999E-2</v>
      </c>
      <c r="I135" s="109">
        <v>58.782762097000003</v>
      </c>
      <c r="J135" s="107">
        <v>56.644913572</v>
      </c>
      <c r="K135" s="107">
        <v>61.001295646999999</v>
      </c>
      <c r="L135" s="107">
        <v>1.0841401873000001</v>
      </c>
      <c r="M135" s="107">
        <v>0.99983776020000004</v>
      </c>
      <c r="N135" s="107">
        <v>1.1755506668</v>
      </c>
      <c r="O135" s="116">
        <v>3542</v>
      </c>
      <c r="P135" s="116">
        <v>49305</v>
      </c>
      <c r="Q135" s="117">
        <v>68.098061534999999</v>
      </c>
      <c r="R135" s="107">
        <v>62.938659301999998</v>
      </c>
      <c r="S135" s="107">
        <v>73.680406227999995</v>
      </c>
      <c r="T135" s="107">
        <v>5.6653694999999997E-3</v>
      </c>
      <c r="U135" s="109">
        <v>71.838555927000002</v>
      </c>
      <c r="V135" s="107">
        <v>69.511269456999997</v>
      </c>
      <c r="W135" s="107">
        <v>74.243761594999995</v>
      </c>
      <c r="X135" s="107">
        <v>1.1176315349999999</v>
      </c>
      <c r="Y135" s="107">
        <v>1.0329549597000001</v>
      </c>
      <c r="Z135" s="107">
        <v>1.2092494802</v>
      </c>
      <c r="AA135" s="116">
        <v>3403</v>
      </c>
      <c r="AB135" s="116">
        <v>52544</v>
      </c>
      <c r="AC135" s="117">
        <v>62.866995801000002</v>
      </c>
      <c r="AD135" s="107">
        <v>58.074033563</v>
      </c>
      <c r="AE135" s="107">
        <v>68.055530477000005</v>
      </c>
      <c r="AF135" s="107">
        <v>0.63909048089999998</v>
      </c>
      <c r="AG135" s="109">
        <v>64.764768575000005</v>
      </c>
      <c r="AH135" s="107">
        <v>62.624932098000002</v>
      </c>
      <c r="AI135" s="107">
        <v>66.977721301000003</v>
      </c>
      <c r="AJ135" s="107">
        <v>0.98120372810000001</v>
      </c>
      <c r="AK135" s="107">
        <v>0.90639702929999999</v>
      </c>
      <c r="AL135" s="107">
        <v>1.0621843683000001</v>
      </c>
      <c r="AM135" s="107">
        <v>7.1946805899999994E-2</v>
      </c>
      <c r="AN135" s="107">
        <v>0.92318333860000001</v>
      </c>
      <c r="AO135" s="107">
        <v>0.8462128941</v>
      </c>
      <c r="AP135" s="107">
        <v>1.0071549165</v>
      </c>
      <c r="AQ135" s="107">
        <v>8.3055904999999996E-6</v>
      </c>
      <c r="AR135" s="107">
        <v>1.2229079597000001</v>
      </c>
      <c r="AS135" s="107">
        <v>1.1193443245000001</v>
      </c>
      <c r="AT135" s="107">
        <v>1.336053478</v>
      </c>
      <c r="AU135" s="106" t="s">
        <v>28</v>
      </c>
      <c r="AV135" s="106">
        <v>2</v>
      </c>
      <c r="AW135" s="106" t="s">
        <v>28</v>
      </c>
      <c r="AX135" s="106" t="s">
        <v>228</v>
      </c>
      <c r="AY135" s="106" t="s">
        <v>28</v>
      </c>
      <c r="AZ135" s="106" t="s">
        <v>28</v>
      </c>
      <c r="BA135" s="106" t="s">
        <v>28</v>
      </c>
      <c r="BB135" s="106" t="s">
        <v>28</v>
      </c>
      <c r="BC135" s="118" t="s">
        <v>426</v>
      </c>
      <c r="BD135" s="119">
        <v>2799</v>
      </c>
      <c r="BE135" s="119">
        <v>3542</v>
      </c>
      <c r="BF135" s="119">
        <v>3403</v>
      </c>
    </row>
    <row r="136" spans="1:104" x14ac:dyDescent="0.3">
      <c r="A136" s="10"/>
      <c r="B136" t="s">
        <v>59</v>
      </c>
      <c r="C136" s="106">
        <v>2390</v>
      </c>
      <c r="D136" s="116">
        <v>58190</v>
      </c>
      <c r="E136" s="117">
        <v>43.407659281000001</v>
      </c>
      <c r="F136" s="107">
        <v>39.949729017999999</v>
      </c>
      <c r="G136" s="107">
        <v>47.164897748999998</v>
      </c>
      <c r="H136" s="107">
        <v>7.0845499999999998E-5</v>
      </c>
      <c r="I136" s="109">
        <v>41.072349201000002</v>
      </c>
      <c r="J136" s="107">
        <v>39.458280285000001</v>
      </c>
      <c r="K136" s="107">
        <v>42.75244275</v>
      </c>
      <c r="L136" s="107">
        <v>0.84510531489999996</v>
      </c>
      <c r="M136" s="107">
        <v>0.77778274349999998</v>
      </c>
      <c r="N136" s="107">
        <v>0.91825512890000005</v>
      </c>
      <c r="O136" s="116">
        <v>3132</v>
      </c>
      <c r="P136" s="116">
        <v>60065</v>
      </c>
      <c r="Q136" s="117">
        <v>53.802715278000001</v>
      </c>
      <c r="R136" s="107">
        <v>49.651549862000003</v>
      </c>
      <c r="S136" s="107">
        <v>58.300942857000003</v>
      </c>
      <c r="T136" s="107">
        <v>2.3903186E-3</v>
      </c>
      <c r="U136" s="109">
        <v>52.143511195999999</v>
      </c>
      <c r="V136" s="107">
        <v>50.348964287000001</v>
      </c>
      <c r="W136" s="107">
        <v>54.002019672000003</v>
      </c>
      <c r="X136" s="107">
        <v>0.88301502139999999</v>
      </c>
      <c r="Y136" s="107">
        <v>0.81488571970000001</v>
      </c>
      <c r="Z136" s="107">
        <v>0.95684033859999995</v>
      </c>
      <c r="AA136" s="116">
        <v>3060</v>
      </c>
      <c r="AB136" s="116">
        <v>58172</v>
      </c>
      <c r="AC136" s="117">
        <v>54.077625523999998</v>
      </c>
      <c r="AD136" s="107">
        <v>49.889612055999997</v>
      </c>
      <c r="AE136" s="107">
        <v>58.617204299000001</v>
      </c>
      <c r="AF136" s="107">
        <v>3.73624E-5</v>
      </c>
      <c r="AG136" s="109">
        <v>52.602626692999998</v>
      </c>
      <c r="AH136" s="107">
        <v>50.771477578999999</v>
      </c>
      <c r="AI136" s="107">
        <v>54.499818933</v>
      </c>
      <c r="AJ136" s="107">
        <v>0.84402264010000005</v>
      </c>
      <c r="AK136" s="107">
        <v>0.77865774750000005</v>
      </c>
      <c r="AL136" s="107">
        <v>0.91487462789999996</v>
      </c>
      <c r="AM136" s="107">
        <v>0.91114682979999995</v>
      </c>
      <c r="AN136" s="107">
        <v>1.005109598</v>
      </c>
      <c r="AO136" s="107">
        <v>0.91904694919999996</v>
      </c>
      <c r="AP136" s="107">
        <v>1.0992314428000001</v>
      </c>
      <c r="AQ136" s="107">
        <v>4.4199964999999996E-6</v>
      </c>
      <c r="AR136" s="107">
        <v>1.2394751563999999</v>
      </c>
      <c r="AS136" s="107">
        <v>1.1309142628</v>
      </c>
      <c r="AT136" s="107">
        <v>1.3584572358</v>
      </c>
      <c r="AU136" s="106">
        <v>1</v>
      </c>
      <c r="AV136" s="106">
        <v>2</v>
      </c>
      <c r="AW136" s="106">
        <v>3</v>
      </c>
      <c r="AX136" s="106" t="s">
        <v>228</v>
      </c>
      <c r="AY136" s="106" t="s">
        <v>28</v>
      </c>
      <c r="AZ136" s="106" t="s">
        <v>28</v>
      </c>
      <c r="BA136" s="106" t="s">
        <v>28</v>
      </c>
      <c r="BB136" s="106" t="s">
        <v>28</v>
      </c>
      <c r="BC136" s="118" t="s">
        <v>440</v>
      </c>
      <c r="BD136" s="119">
        <v>2390</v>
      </c>
      <c r="BE136" s="119">
        <v>3132</v>
      </c>
      <c r="BF136" s="119">
        <v>3060</v>
      </c>
    </row>
    <row r="137" spans="1:104" x14ac:dyDescent="0.3">
      <c r="A137" s="10"/>
      <c r="B137" t="s">
        <v>60</v>
      </c>
      <c r="C137" s="106">
        <v>1422</v>
      </c>
      <c r="D137" s="116">
        <v>33112</v>
      </c>
      <c r="E137" s="117">
        <v>43.383798235999997</v>
      </c>
      <c r="F137" s="107">
        <v>39.655037559999997</v>
      </c>
      <c r="G137" s="107">
        <v>47.463174043000002</v>
      </c>
      <c r="H137" s="107">
        <v>2.310713E-4</v>
      </c>
      <c r="I137" s="109">
        <v>42.945155835000001</v>
      </c>
      <c r="J137" s="107">
        <v>40.770076848999999</v>
      </c>
      <c r="K137" s="107">
        <v>45.236275038999999</v>
      </c>
      <c r="L137" s="107">
        <v>0.84464076340000005</v>
      </c>
      <c r="M137" s="107">
        <v>0.77204538460000005</v>
      </c>
      <c r="N137" s="107">
        <v>0.92406228099999999</v>
      </c>
      <c r="O137" s="116">
        <v>1909</v>
      </c>
      <c r="P137" s="116">
        <v>35219</v>
      </c>
      <c r="Q137" s="117">
        <v>54.597583239999999</v>
      </c>
      <c r="R137" s="107">
        <v>50.108829319999998</v>
      </c>
      <c r="S137" s="107">
        <v>59.488440181999998</v>
      </c>
      <c r="T137" s="107">
        <v>1.2168287E-2</v>
      </c>
      <c r="U137" s="109">
        <v>54.203696868000002</v>
      </c>
      <c r="V137" s="107">
        <v>51.825928531000002</v>
      </c>
      <c r="W137" s="107">
        <v>56.690556975</v>
      </c>
      <c r="X137" s="107">
        <v>0.89606046610000001</v>
      </c>
      <c r="Y137" s="107">
        <v>0.82239063150000002</v>
      </c>
      <c r="Z137" s="107">
        <v>0.97632965189999998</v>
      </c>
      <c r="AA137" s="116">
        <v>1950</v>
      </c>
      <c r="AB137" s="116">
        <v>34883</v>
      </c>
      <c r="AC137" s="117">
        <v>56.141753170999998</v>
      </c>
      <c r="AD137" s="107">
        <v>51.522537440000001</v>
      </c>
      <c r="AE137" s="107">
        <v>61.175101337999997</v>
      </c>
      <c r="AF137" s="107">
        <v>2.5624369999999999E-3</v>
      </c>
      <c r="AG137" s="109">
        <v>55.901155291000002</v>
      </c>
      <c r="AH137" s="107">
        <v>53.474269960000001</v>
      </c>
      <c r="AI137" s="107">
        <v>58.438182796</v>
      </c>
      <c r="AJ137" s="107">
        <v>0.87623874509999999</v>
      </c>
      <c r="AK137" s="107">
        <v>0.80414381459999995</v>
      </c>
      <c r="AL137" s="107">
        <v>0.95479729440000005</v>
      </c>
      <c r="AM137" s="107">
        <v>0.58071326729999995</v>
      </c>
      <c r="AN137" s="107">
        <v>1.0282827525</v>
      </c>
      <c r="AO137" s="107">
        <v>0.93139033419999995</v>
      </c>
      <c r="AP137" s="107">
        <v>1.1352548765999999</v>
      </c>
      <c r="AQ137" s="107">
        <v>1.0862999999999999E-5</v>
      </c>
      <c r="AR137" s="107">
        <v>1.2584786363</v>
      </c>
      <c r="AS137" s="107">
        <v>1.1359578167</v>
      </c>
      <c r="AT137" s="107">
        <v>1.3942141642000001</v>
      </c>
      <c r="AU137" s="106">
        <v>1</v>
      </c>
      <c r="AV137" s="106" t="s">
        <v>28</v>
      </c>
      <c r="AW137" s="106">
        <v>3</v>
      </c>
      <c r="AX137" s="106" t="s">
        <v>228</v>
      </c>
      <c r="AY137" s="106" t="s">
        <v>28</v>
      </c>
      <c r="AZ137" s="106" t="s">
        <v>28</v>
      </c>
      <c r="BA137" s="106" t="s">
        <v>28</v>
      </c>
      <c r="BB137" s="106" t="s">
        <v>28</v>
      </c>
      <c r="BC137" s="118" t="s">
        <v>437</v>
      </c>
      <c r="BD137" s="119">
        <v>1422</v>
      </c>
      <c r="BE137" s="119">
        <v>1909</v>
      </c>
      <c r="BF137" s="119">
        <v>1950</v>
      </c>
      <c r="CO137" s="4"/>
    </row>
    <row r="138" spans="1:104" x14ac:dyDescent="0.3">
      <c r="A138" s="10"/>
      <c r="B138" t="s">
        <v>166</v>
      </c>
      <c r="C138" s="106">
        <v>30124</v>
      </c>
      <c r="D138" s="116">
        <v>559663</v>
      </c>
      <c r="E138" s="117">
        <v>52.160228476999997</v>
      </c>
      <c r="F138" s="107">
        <v>49.443455561</v>
      </c>
      <c r="G138" s="107">
        <v>55.026280100999998</v>
      </c>
      <c r="H138" s="107">
        <v>0.57280672460000004</v>
      </c>
      <c r="I138" s="109">
        <v>53.825248408</v>
      </c>
      <c r="J138" s="107">
        <v>53.220843506999998</v>
      </c>
      <c r="K138" s="107">
        <v>54.436517260999999</v>
      </c>
      <c r="L138" s="107">
        <v>1.0155094065000001</v>
      </c>
      <c r="M138" s="107">
        <v>0.96261645470000001</v>
      </c>
      <c r="N138" s="107">
        <v>1.0713086709999999</v>
      </c>
      <c r="O138" s="116">
        <v>38627</v>
      </c>
      <c r="P138" s="116">
        <v>606300</v>
      </c>
      <c r="Q138" s="117">
        <v>62.408269773999997</v>
      </c>
      <c r="R138" s="107">
        <v>59.193103669999999</v>
      </c>
      <c r="S138" s="107">
        <v>65.798072660000003</v>
      </c>
      <c r="T138" s="107">
        <v>0.37460658810000003</v>
      </c>
      <c r="U138" s="109">
        <v>63.709384792999998</v>
      </c>
      <c r="V138" s="107">
        <v>63.077202513000003</v>
      </c>
      <c r="W138" s="107">
        <v>64.347903029999998</v>
      </c>
      <c r="X138" s="107">
        <v>1.0242501587999999</v>
      </c>
      <c r="Y138" s="107">
        <v>0.97148256239999997</v>
      </c>
      <c r="Z138" s="107">
        <v>1.0798839098999999</v>
      </c>
      <c r="AA138" s="116">
        <v>41182</v>
      </c>
      <c r="AB138" s="116">
        <v>642275</v>
      </c>
      <c r="AC138" s="117">
        <v>62.871365115000003</v>
      </c>
      <c r="AD138" s="107">
        <v>59.626114389000001</v>
      </c>
      <c r="AE138" s="107">
        <v>66.293244024000003</v>
      </c>
      <c r="AF138" s="107">
        <v>0.48444115469999999</v>
      </c>
      <c r="AG138" s="109">
        <v>64.118952161999999</v>
      </c>
      <c r="AH138" s="107">
        <v>63.502661998999997</v>
      </c>
      <c r="AI138" s="107">
        <v>64.741223390000002</v>
      </c>
      <c r="AJ138" s="107">
        <v>0.98127192259999996</v>
      </c>
      <c r="AK138" s="107">
        <v>0.93062130590000003</v>
      </c>
      <c r="AL138" s="107">
        <v>1.0346792837000001</v>
      </c>
      <c r="AM138" s="107">
        <v>0.57899389550000002</v>
      </c>
      <c r="AN138" s="107">
        <v>1.0074204163</v>
      </c>
      <c r="AO138" s="107">
        <v>0.98145215730000002</v>
      </c>
      <c r="AP138" s="107">
        <v>1.0340757699000001</v>
      </c>
      <c r="AQ138" s="107">
        <v>5.8320789999999999E-39</v>
      </c>
      <c r="AR138" s="107">
        <v>1.1964723237999999</v>
      </c>
      <c r="AS138" s="107">
        <v>1.1646848004000001</v>
      </c>
      <c r="AT138" s="107">
        <v>1.229127418</v>
      </c>
      <c r="AU138" s="106" t="s">
        <v>28</v>
      </c>
      <c r="AV138" s="106" t="s">
        <v>28</v>
      </c>
      <c r="AW138" s="106" t="s">
        <v>28</v>
      </c>
      <c r="AX138" s="106" t="s">
        <v>228</v>
      </c>
      <c r="AY138" s="106" t="s">
        <v>28</v>
      </c>
      <c r="AZ138" s="106" t="s">
        <v>28</v>
      </c>
      <c r="BA138" s="106" t="s">
        <v>28</v>
      </c>
      <c r="BB138" s="106" t="s">
        <v>28</v>
      </c>
      <c r="BC138" s="118" t="s">
        <v>425</v>
      </c>
      <c r="BD138" s="119">
        <v>30124</v>
      </c>
      <c r="BE138" s="119">
        <v>38627</v>
      </c>
      <c r="BF138" s="119">
        <v>41182</v>
      </c>
      <c r="BQ138" s="52"/>
      <c r="CZ138" s="4"/>
    </row>
    <row r="139" spans="1:104" s="3" customFormat="1" x14ac:dyDescent="0.3">
      <c r="A139" s="10" t="s">
        <v>233</v>
      </c>
      <c r="B139" s="3" t="s">
        <v>126</v>
      </c>
      <c r="C139" s="112">
        <v>71</v>
      </c>
      <c r="D139" s="113">
        <v>2922</v>
      </c>
      <c r="E139" s="108">
        <v>25.126511429000001</v>
      </c>
      <c r="F139" s="114">
        <v>19.46063045</v>
      </c>
      <c r="G139" s="114">
        <v>32.441989904000003</v>
      </c>
      <c r="H139" s="114">
        <v>1.0980187E-8</v>
      </c>
      <c r="I139" s="115">
        <v>24.298425735999999</v>
      </c>
      <c r="J139" s="114">
        <v>19.255690606000002</v>
      </c>
      <c r="K139" s="114">
        <v>30.661766711999999</v>
      </c>
      <c r="L139" s="114">
        <v>0.47469983049999998</v>
      </c>
      <c r="M139" s="114">
        <v>0.36765780250000002</v>
      </c>
      <c r="N139" s="114">
        <v>0.61290669620000005</v>
      </c>
      <c r="O139" s="113">
        <v>36</v>
      </c>
      <c r="P139" s="113">
        <v>3136</v>
      </c>
      <c r="Q139" s="108">
        <v>11.973337458</v>
      </c>
      <c r="R139" s="114">
        <v>8.4919948893000008</v>
      </c>
      <c r="S139" s="114">
        <v>16.881876608999999</v>
      </c>
      <c r="T139" s="114">
        <v>5.315957E-21</v>
      </c>
      <c r="U139" s="115">
        <v>11.479591836999999</v>
      </c>
      <c r="V139" s="114">
        <v>8.2805564635</v>
      </c>
      <c r="W139" s="114">
        <v>15.914513634</v>
      </c>
      <c r="X139" s="114">
        <v>0.1923980907</v>
      </c>
      <c r="Y139" s="114">
        <v>0.136456824</v>
      </c>
      <c r="Z139" s="114">
        <v>0.27127280409999999</v>
      </c>
      <c r="AA139" s="113">
        <v>28</v>
      </c>
      <c r="AB139" s="113">
        <v>3397</v>
      </c>
      <c r="AC139" s="108">
        <v>8.6859741638999992</v>
      </c>
      <c r="AD139" s="114">
        <v>5.9065670846999998</v>
      </c>
      <c r="AE139" s="114">
        <v>12.773265094999999</v>
      </c>
      <c r="AF139" s="114">
        <v>3.1191249999999998E-24</v>
      </c>
      <c r="AG139" s="115">
        <v>8.2425669709000005</v>
      </c>
      <c r="AH139" s="114">
        <v>5.6911563004000003</v>
      </c>
      <c r="AI139" s="114">
        <v>11.93780432</v>
      </c>
      <c r="AJ139" s="114">
        <v>0.1355673215</v>
      </c>
      <c r="AK139" s="114">
        <v>9.2187411999999996E-2</v>
      </c>
      <c r="AL139" s="114">
        <v>0.1993601757</v>
      </c>
      <c r="AM139" s="114">
        <v>0.2147959253</v>
      </c>
      <c r="AN139" s="114">
        <v>0.72544302660000004</v>
      </c>
      <c r="AO139" s="114">
        <v>0.43687467000000002</v>
      </c>
      <c r="AP139" s="114">
        <v>1.2046191297</v>
      </c>
      <c r="AQ139" s="114">
        <v>4.8838669999999996E-4</v>
      </c>
      <c r="AR139" s="114">
        <v>0.47652207880000003</v>
      </c>
      <c r="AS139" s="114">
        <v>0.31415441649999998</v>
      </c>
      <c r="AT139" s="114">
        <v>0.72280789190000005</v>
      </c>
      <c r="AU139" s="112">
        <v>1</v>
      </c>
      <c r="AV139" s="112">
        <v>2</v>
      </c>
      <c r="AW139" s="112">
        <v>3</v>
      </c>
      <c r="AX139" s="112" t="s">
        <v>228</v>
      </c>
      <c r="AY139" s="112" t="s">
        <v>28</v>
      </c>
      <c r="AZ139" s="112" t="s">
        <v>28</v>
      </c>
      <c r="BA139" s="112" t="s">
        <v>28</v>
      </c>
      <c r="BB139" s="112" t="s">
        <v>28</v>
      </c>
      <c r="BC139" s="110" t="s">
        <v>440</v>
      </c>
      <c r="BD139" s="111">
        <v>71</v>
      </c>
      <c r="BE139" s="111">
        <v>36</v>
      </c>
      <c r="BF139" s="111">
        <v>28</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A5" sqref="A5"/>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446</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468</v>
      </c>
      <c r="D6" s="103"/>
      <c r="U6" s="103"/>
      <c r="AL6" s="103"/>
      <c r="BN6" s="6"/>
      <c r="BO6" s="6"/>
      <c r="BP6" s="6"/>
      <c r="BQ6" s="6"/>
      <c r="BR6" s="12"/>
      <c r="BS6" s="12"/>
      <c r="BT6" s="12"/>
      <c r="BU6" s="12"/>
    </row>
    <row r="7" spans="1:77" x14ac:dyDescent="0.3">
      <c r="A7" s="9" t="s">
        <v>37</v>
      </c>
      <c r="B7" t="s">
        <v>1</v>
      </c>
      <c r="C7" s="6" t="s">
        <v>2</v>
      </c>
      <c r="D7" s="103" t="s">
        <v>3</v>
      </c>
      <c r="E7" s="21" t="s">
        <v>4</v>
      </c>
      <c r="F7" s="21" t="s">
        <v>5</v>
      </c>
      <c r="G7" s="21" t="s">
        <v>6</v>
      </c>
      <c r="H7" s="21" t="s">
        <v>7</v>
      </c>
      <c r="I7" s="21" t="s">
        <v>153</v>
      </c>
      <c r="J7" s="21" t="s">
        <v>154</v>
      </c>
      <c r="K7" s="21" t="s">
        <v>8</v>
      </c>
      <c r="L7" s="21" t="s">
        <v>9</v>
      </c>
      <c r="M7" s="21" t="s">
        <v>10</v>
      </c>
      <c r="N7" s="24" t="s">
        <v>243</v>
      </c>
      <c r="O7" t="s">
        <v>244</v>
      </c>
      <c r="P7" t="s">
        <v>245</v>
      </c>
      <c r="Q7" t="s">
        <v>246</v>
      </c>
      <c r="R7" t="s">
        <v>247</v>
      </c>
      <c r="S7" t="s">
        <v>11</v>
      </c>
      <c r="T7" t="s">
        <v>12</v>
      </c>
      <c r="U7" s="103" t="s">
        <v>13</v>
      </c>
      <c r="V7" t="s">
        <v>14</v>
      </c>
      <c r="W7" t="s">
        <v>15</v>
      </c>
      <c r="X7" t="s">
        <v>16</v>
      </c>
      <c r="Y7" t="s">
        <v>17</v>
      </c>
      <c r="Z7" t="s">
        <v>155</v>
      </c>
      <c r="AA7" t="s">
        <v>156</v>
      </c>
      <c r="AB7" t="s">
        <v>18</v>
      </c>
      <c r="AC7" t="s">
        <v>19</v>
      </c>
      <c r="AD7" t="s">
        <v>20</v>
      </c>
      <c r="AE7" t="s">
        <v>248</v>
      </c>
      <c r="AF7" t="s">
        <v>249</v>
      </c>
      <c r="AG7" t="s">
        <v>250</v>
      </c>
      <c r="AH7" t="s">
        <v>251</v>
      </c>
      <c r="AI7" t="s">
        <v>252</v>
      </c>
      <c r="AJ7" t="s">
        <v>208</v>
      </c>
      <c r="AK7" t="s">
        <v>209</v>
      </c>
      <c r="AL7" s="103" t="s">
        <v>210</v>
      </c>
      <c r="AM7" t="s">
        <v>211</v>
      </c>
      <c r="AN7" t="s">
        <v>212</v>
      </c>
      <c r="AO7" t="s">
        <v>213</v>
      </c>
      <c r="AP7" t="s">
        <v>214</v>
      </c>
      <c r="AQ7" t="s">
        <v>215</v>
      </c>
      <c r="AR7" t="s">
        <v>216</v>
      </c>
      <c r="AS7" t="s">
        <v>217</v>
      </c>
      <c r="AT7" t="s">
        <v>218</v>
      </c>
      <c r="AU7" t="s">
        <v>219</v>
      </c>
      <c r="AV7" t="s">
        <v>253</v>
      </c>
      <c r="AW7" t="s">
        <v>254</v>
      </c>
      <c r="AX7" t="s">
        <v>255</v>
      </c>
      <c r="AY7" t="s">
        <v>256</v>
      </c>
      <c r="AZ7" t="s">
        <v>257</v>
      </c>
      <c r="BA7" t="s">
        <v>258</v>
      </c>
      <c r="BB7" t="s">
        <v>220</v>
      </c>
      <c r="BC7" t="s">
        <v>221</v>
      </c>
      <c r="BD7" t="s">
        <v>222</v>
      </c>
      <c r="BE7" t="s">
        <v>223</v>
      </c>
      <c r="BF7" t="s">
        <v>259</v>
      </c>
      <c r="BG7" t="s">
        <v>21</v>
      </c>
      <c r="BH7" t="s">
        <v>22</v>
      </c>
      <c r="BI7" t="s">
        <v>23</v>
      </c>
      <c r="BJ7" t="s">
        <v>24</v>
      </c>
      <c r="BK7" t="s">
        <v>157</v>
      </c>
      <c r="BL7" t="s">
        <v>158</v>
      </c>
      <c r="BM7" t="s">
        <v>224</v>
      </c>
      <c r="BN7" s="6" t="s">
        <v>260</v>
      </c>
      <c r="BO7" s="6" t="s">
        <v>261</v>
      </c>
      <c r="BP7" s="6" t="s">
        <v>262</v>
      </c>
      <c r="BQ7" s="6" t="s">
        <v>159</v>
      </c>
      <c r="BR7" s="12" t="s">
        <v>225</v>
      </c>
      <c r="BS7" s="12" t="s">
        <v>25</v>
      </c>
      <c r="BT7" s="12" t="s">
        <v>26</v>
      </c>
      <c r="BU7" s="12" t="s">
        <v>226</v>
      </c>
      <c r="BV7" t="s">
        <v>27</v>
      </c>
      <c r="BW7" t="s">
        <v>129</v>
      </c>
      <c r="BX7" t="s">
        <v>130</v>
      </c>
      <c r="BY7" t="s">
        <v>227</v>
      </c>
    </row>
    <row r="8" spans="1:77" x14ac:dyDescent="0.3">
      <c r="A8" t="s">
        <v>38</v>
      </c>
      <c r="B8">
        <v>255</v>
      </c>
      <c r="C8" s="6">
        <v>8727</v>
      </c>
      <c r="D8" s="103">
        <v>30.234142173999999</v>
      </c>
      <c r="E8" s="21">
        <v>25.877257986</v>
      </c>
      <c r="F8" s="21">
        <v>35.324583212</v>
      </c>
      <c r="G8" s="21">
        <v>6.1768750000000004E-13</v>
      </c>
      <c r="H8" s="21">
        <v>29.219663113999999</v>
      </c>
      <c r="I8" s="21">
        <v>25.844664344000002</v>
      </c>
      <c r="J8" s="21">
        <v>33.035395668</v>
      </c>
      <c r="K8" s="21">
        <v>0.56476085769999995</v>
      </c>
      <c r="L8" s="21">
        <v>0.48337612260000001</v>
      </c>
      <c r="M8" s="21">
        <v>0.65984812130000003</v>
      </c>
      <c r="N8" s="24" t="s">
        <v>28</v>
      </c>
      <c r="O8" t="s">
        <v>28</v>
      </c>
      <c r="P8" t="s">
        <v>28</v>
      </c>
      <c r="Q8" t="s">
        <v>28</v>
      </c>
      <c r="R8" t="s">
        <v>28</v>
      </c>
      <c r="S8">
        <v>145</v>
      </c>
      <c r="T8">
        <v>7285</v>
      </c>
      <c r="U8" s="103">
        <v>18.805380348</v>
      </c>
      <c r="V8">
        <v>15.522616169000001</v>
      </c>
      <c r="W8">
        <v>22.782392230999999</v>
      </c>
      <c r="X8" s="4">
        <v>8.9108999999999996E-35</v>
      </c>
      <c r="Y8">
        <v>19.903912148</v>
      </c>
      <c r="Z8">
        <v>16.914143292999999</v>
      </c>
      <c r="AA8">
        <v>23.422156945000001</v>
      </c>
      <c r="AB8">
        <v>0.2999690451</v>
      </c>
      <c r="AC8">
        <v>0.24760490160000001</v>
      </c>
      <c r="AD8">
        <v>0.36340729710000003</v>
      </c>
      <c r="AE8" t="s">
        <v>28</v>
      </c>
      <c r="AF8" t="s">
        <v>28</v>
      </c>
      <c r="AG8" t="s">
        <v>28</v>
      </c>
      <c r="AH8" t="s">
        <v>28</v>
      </c>
      <c r="AI8" t="s">
        <v>28</v>
      </c>
      <c r="AJ8">
        <v>205</v>
      </c>
      <c r="AK8">
        <v>7590</v>
      </c>
      <c r="AL8" s="103">
        <v>25.916879109</v>
      </c>
      <c r="AM8">
        <v>21.922721345999999</v>
      </c>
      <c r="AN8">
        <v>30.638742887999999</v>
      </c>
      <c r="AO8" s="4">
        <v>3.011129E-26</v>
      </c>
      <c r="AP8">
        <v>27.009222660999999</v>
      </c>
      <c r="AQ8">
        <v>23.55383295</v>
      </c>
      <c r="AR8">
        <v>30.971524265999999</v>
      </c>
      <c r="AS8">
        <v>0.40450061399999998</v>
      </c>
      <c r="AT8">
        <v>0.34216134619999999</v>
      </c>
      <c r="AU8">
        <v>0.4781976355</v>
      </c>
      <c r="AV8" t="s">
        <v>28</v>
      </c>
      <c r="AW8" t="s">
        <v>28</v>
      </c>
      <c r="AX8" t="s">
        <v>28</v>
      </c>
      <c r="AY8" t="s">
        <v>28</v>
      </c>
      <c r="AZ8" t="s">
        <v>28</v>
      </c>
      <c r="BA8" t="s">
        <v>28</v>
      </c>
      <c r="BB8" t="s">
        <v>28</v>
      </c>
      <c r="BC8" t="s">
        <v>28</v>
      </c>
      <c r="BD8" t="s">
        <v>28</v>
      </c>
      <c r="BE8" t="s">
        <v>28</v>
      </c>
      <c r="BF8" t="s">
        <v>28</v>
      </c>
      <c r="BG8" t="s">
        <v>28</v>
      </c>
      <c r="BH8" t="s">
        <v>28</v>
      </c>
      <c r="BI8" t="s">
        <v>28</v>
      </c>
      <c r="BJ8" t="s">
        <v>28</v>
      </c>
      <c r="BK8">
        <v>1</v>
      </c>
      <c r="BL8">
        <v>2</v>
      </c>
      <c r="BM8">
        <v>3</v>
      </c>
      <c r="BN8" s="6" t="s">
        <v>28</v>
      </c>
      <c r="BO8" s="6" t="s">
        <v>28</v>
      </c>
      <c r="BP8" s="6" t="s">
        <v>28</v>
      </c>
      <c r="BQ8" s="6" t="s">
        <v>28</v>
      </c>
      <c r="BR8" s="12" t="s">
        <v>28</v>
      </c>
      <c r="BS8" s="12" t="s">
        <v>28</v>
      </c>
      <c r="BT8" s="12" t="s">
        <v>28</v>
      </c>
      <c r="BU8" s="12" t="s">
        <v>28</v>
      </c>
      <c r="BV8" t="s">
        <v>263</v>
      </c>
      <c r="BW8">
        <v>255</v>
      </c>
      <c r="BX8">
        <v>145</v>
      </c>
      <c r="BY8">
        <v>205</v>
      </c>
    </row>
    <row r="9" spans="1:77" x14ac:dyDescent="0.3">
      <c r="A9" t="s">
        <v>39</v>
      </c>
      <c r="B9">
        <v>2852</v>
      </c>
      <c r="C9" s="6">
        <v>62750</v>
      </c>
      <c r="D9" s="103">
        <v>50.472811599000003</v>
      </c>
      <c r="E9" s="21">
        <v>45.888469784999998</v>
      </c>
      <c r="F9" s="21">
        <v>55.515137520000003</v>
      </c>
      <c r="G9" s="21">
        <v>0.22545471119999999</v>
      </c>
      <c r="H9" s="21">
        <v>45.450199202999997</v>
      </c>
      <c r="I9" s="21">
        <v>43.812387170000001</v>
      </c>
      <c r="J9" s="21">
        <v>47.149236576</v>
      </c>
      <c r="K9" s="21">
        <v>0.94281055520000001</v>
      </c>
      <c r="L9" s="21">
        <v>0.85717700890000004</v>
      </c>
      <c r="M9" s="21">
        <v>1.0369990490000001</v>
      </c>
      <c r="N9" s="24" t="s">
        <v>469</v>
      </c>
      <c r="O9">
        <v>1.1552438470999999</v>
      </c>
      <c r="P9">
        <v>1.0705384286999999</v>
      </c>
      <c r="Q9">
        <v>1.2466515078</v>
      </c>
      <c r="R9" s="4">
        <v>2.0374219999999999E-4</v>
      </c>
      <c r="S9">
        <v>3595</v>
      </c>
      <c r="T9">
        <v>67122</v>
      </c>
      <c r="U9" s="103">
        <v>59.067084350000002</v>
      </c>
      <c r="V9">
        <v>53.826250002000002</v>
      </c>
      <c r="W9">
        <v>64.818196576000005</v>
      </c>
      <c r="X9" s="4">
        <v>0.2090837478</v>
      </c>
      <c r="Y9">
        <v>53.559190727000001</v>
      </c>
      <c r="Z9">
        <v>51.836712628000001</v>
      </c>
      <c r="AA9">
        <v>55.338904917000001</v>
      </c>
      <c r="AB9">
        <v>0.94219295569999995</v>
      </c>
      <c r="AC9">
        <v>0.85859517429999999</v>
      </c>
      <c r="AD9">
        <v>1.0339302994999999</v>
      </c>
      <c r="AE9" t="s">
        <v>44</v>
      </c>
      <c r="AF9">
        <v>1.1991859019</v>
      </c>
      <c r="AG9">
        <v>1.1137333529</v>
      </c>
      <c r="AH9">
        <v>1.2911949018</v>
      </c>
      <c r="AI9" s="4">
        <v>1.4656379E-6</v>
      </c>
      <c r="AJ9">
        <v>5001</v>
      </c>
      <c r="AK9">
        <v>79043</v>
      </c>
      <c r="AL9" s="103">
        <v>65.389395934999996</v>
      </c>
      <c r="AM9">
        <v>59.747489524999999</v>
      </c>
      <c r="AN9">
        <v>71.564062938999996</v>
      </c>
      <c r="AO9" s="4">
        <v>0.65825660669999997</v>
      </c>
      <c r="AP9">
        <v>63.269359715999997</v>
      </c>
      <c r="AQ9">
        <v>61.539906967</v>
      </c>
      <c r="AR9">
        <v>65.047415184000002</v>
      </c>
      <c r="AS9">
        <v>1.0205723727</v>
      </c>
      <c r="AT9">
        <v>0.93251568200000001</v>
      </c>
      <c r="AU9">
        <v>1.1169441844000001</v>
      </c>
      <c r="AV9" t="s">
        <v>238</v>
      </c>
      <c r="AW9">
        <v>1.0601027405000001</v>
      </c>
      <c r="AX9">
        <v>0.9860571212</v>
      </c>
      <c r="AY9">
        <v>1.1397086397</v>
      </c>
      <c r="AZ9" s="4">
        <v>0.1141317204</v>
      </c>
      <c r="BA9" t="s">
        <v>239</v>
      </c>
      <c r="BB9">
        <v>1.95382869E-2</v>
      </c>
      <c r="BC9">
        <v>0.69085090240000002</v>
      </c>
      <c r="BD9">
        <v>0.50649086669999999</v>
      </c>
      <c r="BE9">
        <v>0.94231703040000003</v>
      </c>
      <c r="BF9" t="s">
        <v>236</v>
      </c>
      <c r="BG9">
        <v>0.49053588380000002</v>
      </c>
      <c r="BH9">
        <v>1.1185065971999999</v>
      </c>
      <c r="BI9">
        <v>0.81352433530000001</v>
      </c>
      <c r="BJ9">
        <v>1.5378237055999999</v>
      </c>
      <c r="BK9" t="s">
        <v>28</v>
      </c>
      <c r="BL9" t="s">
        <v>28</v>
      </c>
      <c r="BM9" t="s">
        <v>28</v>
      </c>
      <c r="BN9" s="6" t="s">
        <v>265</v>
      </c>
      <c r="BO9" s="6" t="s">
        <v>265</v>
      </c>
      <c r="BP9" s="6" t="s">
        <v>28</v>
      </c>
      <c r="BQ9" s="6" t="s">
        <v>28</v>
      </c>
      <c r="BR9" s="12" t="s">
        <v>229</v>
      </c>
      <c r="BS9" s="12" t="s">
        <v>28</v>
      </c>
      <c r="BT9" s="12" t="s">
        <v>28</v>
      </c>
      <c r="BU9" s="12" t="s">
        <v>28</v>
      </c>
      <c r="BV9" t="s">
        <v>28</v>
      </c>
      <c r="BW9">
        <v>2852</v>
      </c>
      <c r="BX9">
        <v>3595</v>
      </c>
      <c r="BY9">
        <v>5001</v>
      </c>
    </row>
    <row r="10" spans="1:77" x14ac:dyDescent="0.3">
      <c r="A10" t="s">
        <v>31</v>
      </c>
      <c r="B10">
        <v>3603</v>
      </c>
      <c r="C10" s="6">
        <v>71751</v>
      </c>
      <c r="D10" s="103">
        <v>52.161915477999997</v>
      </c>
      <c r="E10" s="21">
        <v>47.533868701000003</v>
      </c>
      <c r="F10" s="21">
        <v>57.240563426000001</v>
      </c>
      <c r="G10" s="21">
        <v>0.58376895839999998</v>
      </c>
      <c r="H10" s="21">
        <v>50.215328008999997</v>
      </c>
      <c r="I10" s="21">
        <v>48.602154192999997</v>
      </c>
      <c r="J10" s="21">
        <v>51.882045333000001</v>
      </c>
      <c r="K10" s="21">
        <v>0.97436229399999996</v>
      </c>
      <c r="L10" s="21">
        <v>0.88791235759999998</v>
      </c>
      <c r="M10" s="21">
        <v>1.0692292676999999</v>
      </c>
      <c r="N10" s="24" t="s">
        <v>28</v>
      </c>
      <c r="O10" t="s">
        <v>28</v>
      </c>
      <c r="P10" t="s">
        <v>28</v>
      </c>
      <c r="Q10" t="s">
        <v>28</v>
      </c>
      <c r="R10" t="s">
        <v>28</v>
      </c>
      <c r="S10">
        <v>5013</v>
      </c>
      <c r="T10">
        <v>78529</v>
      </c>
      <c r="U10" s="103">
        <v>65.256923396999994</v>
      </c>
      <c r="V10">
        <v>59.597915057000002</v>
      </c>
      <c r="W10">
        <v>71.453272269999999</v>
      </c>
      <c r="X10" s="4">
        <v>0.3861027957</v>
      </c>
      <c r="Y10">
        <v>63.836289778000001</v>
      </c>
      <c r="Z10">
        <v>62.093401102000001</v>
      </c>
      <c r="AA10">
        <v>65.628099288000001</v>
      </c>
      <c r="AB10">
        <v>1.0409285342000001</v>
      </c>
      <c r="AC10">
        <v>0.95066036109999996</v>
      </c>
      <c r="AD10">
        <v>1.1397679525</v>
      </c>
      <c r="AE10" t="s">
        <v>28</v>
      </c>
      <c r="AF10" t="s">
        <v>28</v>
      </c>
      <c r="AG10" t="s">
        <v>28</v>
      </c>
      <c r="AH10" t="s">
        <v>28</v>
      </c>
      <c r="AI10" t="s">
        <v>28</v>
      </c>
      <c r="AJ10">
        <v>4295</v>
      </c>
      <c r="AK10">
        <v>72648</v>
      </c>
      <c r="AL10" s="103">
        <v>63.595815195</v>
      </c>
      <c r="AM10">
        <v>58.030914215999999</v>
      </c>
      <c r="AN10">
        <v>69.694364891000006</v>
      </c>
      <c r="AO10" s="4">
        <v>0.87332909879999998</v>
      </c>
      <c r="AP10">
        <v>59.120691553999997</v>
      </c>
      <c r="AQ10">
        <v>57.378772099999999</v>
      </c>
      <c r="AR10">
        <v>60.915492643999997</v>
      </c>
      <c r="AS10">
        <v>0.99257885899999998</v>
      </c>
      <c r="AT10">
        <v>0.90572403930000001</v>
      </c>
      <c r="AU10">
        <v>1.0877626612</v>
      </c>
      <c r="AV10" t="s">
        <v>28</v>
      </c>
      <c r="AW10" t="s">
        <v>28</v>
      </c>
      <c r="AX10" t="s">
        <v>28</v>
      </c>
      <c r="AY10" t="s">
        <v>28</v>
      </c>
      <c r="AZ10" t="s">
        <v>28</v>
      </c>
      <c r="BA10" t="s">
        <v>28</v>
      </c>
      <c r="BB10" t="s">
        <v>28</v>
      </c>
      <c r="BC10" t="s">
        <v>28</v>
      </c>
      <c r="BD10" t="s">
        <v>28</v>
      </c>
      <c r="BE10" t="s">
        <v>28</v>
      </c>
      <c r="BF10" t="s">
        <v>28</v>
      </c>
      <c r="BG10" t="s">
        <v>28</v>
      </c>
      <c r="BH10" t="s">
        <v>28</v>
      </c>
      <c r="BI10" t="s">
        <v>28</v>
      </c>
      <c r="BJ10" t="s">
        <v>28</v>
      </c>
      <c r="BK10" t="s">
        <v>28</v>
      </c>
      <c r="BL10" t="s">
        <v>28</v>
      </c>
      <c r="BM10" t="s">
        <v>28</v>
      </c>
      <c r="BN10" s="6" t="s">
        <v>28</v>
      </c>
      <c r="BO10" s="6" t="s">
        <v>28</v>
      </c>
      <c r="BP10" s="6" t="s">
        <v>28</v>
      </c>
      <c r="BQ10" s="6" t="s">
        <v>28</v>
      </c>
      <c r="BR10" s="12" t="s">
        <v>28</v>
      </c>
      <c r="BS10" s="12" t="s">
        <v>28</v>
      </c>
      <c r="BT10" s="12" t="s">
        <v>28</v>
      </c>
      <c r="BU10" s="12" t="s">
        <v>28</v>
      </c>
      <c r="BV10" t="s">
        <v>28</v>
      </c>
      <c r="BW10">
        <v>3603</v>
      </c>
      <c r="BX10">
        <v>5013</v>
      </c>
      <c r="BY10">
        <v>4295</v>
      </c>
    </row>
    <row r="11" spans="1:77" x14ac:dyDescent="0.3">
      <c r="A11" t="s">
        <v>32</v>
      </c>
      <c r="B11">
        <v>4142</v>
      </c>
      <c r="C11" s="6">
        <v>73652</v>
      </c>
      <c r="D11" s="103">
        <v>56.890450285</v>
      </c>
      <c r="E11" s="21">
        <v>51.874021474000003</v>
      </c>
      <c r="F11" s="21">
        <v>62.391988159999997</v>
      </c>
      <c r="G11" s="21">
        <v>0.19670427870000001</v>
      </c>
      <c r="H11" s="21">
        <v>56.237440937999999</v>
      </c>
      <c r="I11" s="21">
        <v>54.550606752999997</v>
      </c>
      <c r="J11" s="21">
        <v>57.976436040000003</v>
      </c>
      <c r="K11" s="21">
        <v>1.0626893038</v>
      </c>
      <c r="L11" s="21">
        <v>0.96898455699999997</v>
      </c>
      <c r="M11" s="21">
        <v>1.1654556807000001</v>
      </c>
      <c r="N11" s="24" t="s">
        <v>28</v>
      </c>
      <c r="O11" t="s">
        <v>28</v>
      </c>
      <c r="P11" t="s">
        <v>28</v>
      </c>
      <c r="Q11" t="s">
        <v>28</v>
      </c>
      <c r="R11" t="s">
        <v>28</v>
      </c>
      <c r="S11">
        <v>4666</v>
      </c>
      <c r="T11">
        <v>78052</v>
      </c>
      <c r="U11" s="103">
        <v>60.643747283000003</v>
      </c>
      <c r="V11">
        <v>55.368646853000001</v>
      </c>
      <c r="W11">
        <v>66.421418864000003</v>
      </c>
      <c r="X11">
        <v>0.47455146679999999</v>
      </c>
      <c r="Y11">
        <v>59.780659047999997</v>
      </c>
      <c r="Z11">
        <v>58.089748170999997</v>
      </c>
      <c r="AA11">
        <v>61.520789962000002</v>
      </c>
      <c r="AB11">
        <v>0.96734267699999998</v>
      </c>
      <c r="AC11">
        <v>0.88319830919999998</v>
      </c>
      <c r="AD11">
        <v>1.0595036753</v>
      </c>
      <c r="AE11" t="s">
        <v>28</v>
      </c>
      <c r="AF11" t="s">
        <v>28</v>
      </c>
      <c r="AG11" t="s">
        <v>28</v>
      </c>
      <c r="AH11" t="s">
        <v>28</v>
      </c>
      <c r="AI11" t="s">
        <v>28</v>
      </c>
      <c r="AJ11">
        <v>5074</v>
      </c>
      <c r="AK11">
        <v>78738</v>
      </c>
      <c r="AL11" s="103">
        <v>67.342071011000002</v>
      </c>
      <c r="AM11">
        <v>61.512017501000003</v>
      </c>
      <c r="AN11">
        <v>73.724691730999993</v>
      </c>
      <c r="AO11">
        <v>0.28118992250000002</v>
      </c>
      <c r="AP11">
        <v>64.441565698999995</v>
      </c>
      <c r="AQ11">
        <v>62.6926141</v>
      </c>
      <c r="AR11">
        <v>66.23930824</v>
      </c>
      <c r="AS11">
        <v>1.0510489692</v>
      </c>
      <c r="AT11">
        <v>0.96005575139999999</v>
      </c>
      <c r="AU11">
        <v>1.1506664419999999</v>
      </c>
      <c r="AV11" t="s">
        <v>28</v>
      </c>
      <c r="AW11" t="s">
        <v>28</v>
      </c>
      <c r="AX11" t="s">
        <v>28</v>
      </c>
      <c r="AY11" t="s">
        <v>28</v>
      </c>
      <c r="AZ11" t="s">
        <v>28</v>
      </c>
      <c r="BA11" t="s">
        <v>28</v>
      </c>
      <c r="BB11" t="s">
        <v>28</v>
      </c>
      <c r="BC11" t="s">
        <v>28</v>
      </c>
      <c r="BD11" t="s">
        <v>28</v>
      </c>
      <c r="BE11" t="s">
        <v>28</v>
      </c>
      <c r="BF11" t="s">
        <v>28</v>
      </c>
      <c r="BG11" t="s">
        <v>28</v>
      </c>
      <c r="BH11" t="s">
        <v>28</v>
      </c>
      <c r="BI11" t="s">
        <v>28</v>
      </c>
      <c r="BJ11" t="s">
        <v>28</v>
      </c>
      <c r="BK11" t="s">
        <v>28</v>
      </c>
      <c r="BL11" t="s">
        <v>28</v>
      </c>
      <c r="BM11" t="s">
        <v>28</v>
      </c>
      <c r="BN11" s="6" t="s">
        <v>28</v>
      </c>
      <c r="BO11" s="6" t="s">
        <v>28</v>
      </c>
      <c r="BP11" s="6" t="s">
        <v>28</v>
      </c>
      <c r="BQ11" s="6" t="s">
        <v>28</v>
      </c>
      <c r="BR11" s="12" t="s">
        <v>28</v>
      </c>
      <c r="BS11" s="12" t="s">
        <v>28</v>
      </c>
      <c r="BT11" s="12" t="s">
        <v>28</v>
      </c>
      <c r="BU11" s="12" t="s">
        <v>28</v>
      </c>
      <c r="BV11" t="s">
        <v>28</v>
      </c>
      <c r="BW11">
        <v>4142</v>
      </c>
      <c r="BX11">
        <v>4666</v>
      </c>
      <c r="BY11">
        <v>5074</v>
      </c>
    </row>
    <row r="12" spans="1:77" x14ac:dyDescent="0.3">
      <c r="A12" t="s">
        <v>33</v>
      </c>
      <c r="B12">
        <v>3596</v>
      </c>
      <c r="C12" s="6">
        <v>68751</v>
      </c>
      <c r="D12" s="103">
        <v>56.199151143999998</v>
      </c>
      <c r="E12" s="21">
        <v>51.156666823999998</v>
      </c>
      <c r="F12" s="21">
        <v>61.738670351000003</v>
      </c>
      <c r="G12" s="21">
        <v>0.3111714739</v>
      </c>
      <c r="H12" s="21">
        <v>52.304693749999998</v>
      </c>
      <c r="I12" s="21">
        <v>50.622790717999997</v>
      </c>
      <c r="J12" s="21">
        <v>54.042476708000002</v>
      </c>
      <c r="K12" s="21">
        <v>1.0497761312</v>
      </c>
      <c r="L12" s="21">
        <v>0.95558467859999996</v>
      </c>
      <c r="M12" s="21">
        <v>1.1532519831000001</v>
      </c>
      <c r="N12" s="24" t="s">
        <v>28</v>
      </c>
      <c r="O12" t="s">
        <v>28</v>
      </c>
      <c r="P12" t="s">
        <v>28</v>
      </c>
      <c r="Q12" t="s">
        <v>28</v>
      </c>
      <c r="R12" t="s">
        <v>28</v>
      </c>
      <c r="S12">
        <v>5026</v>
      </c>
      <c r="T12">
        <v>75058</v>
      </c>
      <c r="U12" s="103">
        <v>70.347995374000007</v>
      </c>
      <c r="V12">
        <v>64.210302807000005</v>
      </c>
      <c r="W12">
        <v>77.072373697000003</v>
      </c>
      <c r="X12" s="4">
        <v>1.33593211E-2</v>
      </c>
      <c r="Y12">
        <v>66.961549735000006</v>
      </c>
      <c r="Z12">
        <v>65.135667091000002</v>
      </c>
      <c r="AA12">
        <v>68.838615509999997</v>
      </c>
      <c r="AB12">
        <v>1.1221374207999999</v>
      </c>
      <c r="AC12">
        <v>1.0242336430000001</v>
      </c>
      <c r="AD12">
        <v>1.2293995610999999</v>
      </c>
      <c r="AE12" t="s">
        <v>28</v>
      </c>
      <c r="AF12" t="s">
        <v>28</v>
      </c>
      <c r="AG12" t="s">
        <v>28</v>
      </c>
      <c r="AH12" t="s">
        <v>28</v>
      </c>
      <c r="AI12" t="s">
        <v>28</v>
      </c>
      <c r="AJ12">
        <v>5127</v>
      </c>
      <c r="AK12">
        <v>81711</v>
      </c>
      <c r="AL12" s="103">
        <v>65.764050773999998</v>
      </c>
      <c r="AM12">
        <v>60.074587929000003</v>
      </c>
      <c r="AN12">
        <v>71.992343574000003</v>
      </c>
      <c r="AO12">
        <v>0.57218739500000004</v>
      </c>
      <c r="AP12">
        <v>62.745529978</v>
      </c>
      <c r="AQ12">
        <v>61.051313534000002</v>
      </c>
      <c r="AR12">
        <v>64.486762107000004</v>
      </c>
      <c r="AS12">
        <v>1.0264198403</v>
      </c>
      <c r="AT12">
        <v>0.93762090720000002</v>
      </c>
      <c r="AU12">
        <v>1.1236286227000001</v>
      </c>
      <c r="AV12" t="s">
        <v>28</v>
      </c>
      <c r="AW12" t="s">
        <v>28</v>
      </c>
      <c r="AX12" t="s">
        <v>28</v>
      </c>
      <c r="AY12" t="s">
        <v>28</v>
      </c>
      <c r="AZ12" t="s">
        <v>28</v>
      </c>
      <c r="BA12" t="s">
        <v>28</v>
      </c>
      <c r="BB12" t="s">
        <v>28</v>
      </c>
      <c r="BC12" t="s">
        <v>28</v>
      </c>
      <c r="BD12" t="s">
        <v>28</v>
      </c>
      <c r="BE12" t="s">
        <v>28</v>
      </c>
      <c r="BF12" t="s">
        <v>28</v>
      </c>
      <c r="BG12" t="s">
        <v>28</v>
      </c>
      <c r="BH12" t="s">
        <v>28</v>
      </c>
      <c r="BI12" t="s">
        <v>28</v>
      </c>
      <c r="BJ12" t="s">
        <v>28</v>
      </c>
      <c r="BK12" t="s">
        <v>28</v>
      </c>
      <c r="BL12" t="s">
        <v>28</v>
      </c>
      <c r="BM12" t="s">
        <v>28</v>
      </c>
      <c r="BN12" s="6" t="s">
        <v>28</v>
      </c>
      <c r="BO12" s="6" t="s">
        <v>28</v>
      </c>
      <c r="BP12" s="6" t="s">
        <v>28</v>
      </c>
      <c r="BQ12" s="6" t="s">
        <v>28</v>
      </c>
      <c r="BR12" s="12" t="s">
        <v>28</v>
      </c>
      <c r="BS12" s="12" t="s">
        <v>28</v>
      </c>
      <c r="BT12" s="12" t="s">
        <v>28</v>
      </c>
      <c r="BU12" s="12" t="s">
        <v>28</v>
      </c>
      <c r="BV12" t="s">
        <v>28</v>
      </c>
      <c r="BW12">
        <v>3596</v>
      </c>
      <c r="BX12">
        <v>5026</v>
      </c>
      <c r="BY12">
        <v>5127</v>
      </c>
    </row>
    <row r="13" spans="1:77" x14ac:dyDescent="0.3">
      <c r="A13" t="s">
        <v>40</v>
      </c>
      <c r="B13">
        <v>4076</v>
      </c>
      <c r="C13" s="6">
        <v>71734</v>
      </c>
      <c r="D13" s="103">
        <v>60.378161075000001</v>
      </c>
      <c r="E13" s="21">
        <v>54.973723104999998</v>
      </c>
      <c r="F13" s="21">
        <v>66.313906514999999</v>
      </c>
      <c r="G13" s="21">
        <v>1.1920504700000001E-2</v>
      </c>
      <c r="H13" s="21">
        <v>56.821033262</v>
      </c>
      <c r="I13" s="21">
        <v>55.103160959999997</v>
      </c>
      <c r="J13" s="21">
        <v>58.592461206999999</v>
      </c>
      <c r="K13" s="21">
        <v>1.1278382512</v>
      </c>
      <c r="L13" s="21">
        <v>1.026885659</v>
      </c>
      <c r="M13" s="21">
        <v>1.2387154398</v>
      </c>
      <c r="N13" s="24" t="s">
        <v>28</v>
      </c>
      <c r="O13" t="s">
        <v>28</v>
      </c>
      <c r="P13" t="s">
        <v>28</v>
      </c>
      <c r="Q13" t="s">
        <v>28</v>
      </c>
      <c r="R13" t="s">
        <v>28</v>
      </c>
      <c r="S13">
        <v>5061</v>
      </c>
      <c r="T13">
        <v>72908</v>
      </c>
      <c r="U13" s="103">
        <v>74.707248117999995</v>
      </c>
      <c r="V13">
        <v>68.124857638999998</v>
      </c>
      <c r="W13">
        <v>81.925645275999997</v>
      </c>
      <c r="X13" s="4">
        <v>1.943072E-4</v>
      </c>
      <c r="Y13">
        <v>69.416250617000003</v>
      </c>
      <c r="Z13">
        <v>67.529900564000002</v>
      </c>
      <c r="AA13">
        <v>71.355293130000007</v>
      </c>
      <c r="AB13">
        <v>1.1916728866999999</v>
      </c>
      <c r="AC13">
        <v>1.0866756279000001</v>
      </c>
      <c r="AD13">
        <v>1.3068152376</v>
      </c>
      <c r="AE13" t="s">
        <v>28</v>
      </c>
      <c r="AF13" t="s">
        <v>28</v>
      </c>
      <c r="AG13" t="s">
        <v>28</v>
      </c>
      <c r="AH13" t="s">
        <v>28</v>
      </c>
      <c r="AI13" t="s">
        <v>28</v>
      </c>
      <c r="AJ13">
        <v>5376</v>
      </c>
      <c r="AK13">
        <v>81882</v>
      </c>
      <c r="AL13" s="103">
        <v>70.185799678999999</v>
      </c>
      <c r="AM13">
        <v>64.054484153000004</v>
      </c>
      <c r="AN13">
        <v>76.904006671000005</v>
      </c>
      <c r="AO13" s="4">
        <v>5.0661394999999998E-2</v>
      </c>
      <c r="AP13">
        <v>65.655455411000005</v>
      </c>
      <c r="AQ13">
        <v>63.923655939</v>
      </c>
      <c r="AR13">
        <v>67.434172247000006</v>
      </c>
      <c r="AS13">
        <v>1.0954327851000001</v>
      </c>
      <c r="AT13">
        <v>0.9997375865</v>
      </c>
      <c r="AU13">
        <v>1.2002879584999999</v>
      </c>
      <c r="AV13" t="s">
        <v>28</v>
      </c>
      <c r="AW13" t="s">
        <v>28</v>
      </c>
      <c r="AX13" t="s">
        <v>28</v>
      </c>
      <c r="AY13" t="s">
        <v>28</v>
      </c>
      <c r="AZ13" t="s">
        <v>28</v>
      </c>
      <c r="BA13" t="s">
        <v>28</v>
      </c>
      <c r="BB13" t="s">
        <v>28</v>
      </c>
      <c r="BC13" t="s">
        <v>28</v>
      </c>
      <c r="BD13" t="s">
        <v>28</v>
      </c>
      <c r="BE13" t="s">
        <v>28</v>
      </c>
      <c r="BF13" t="s">
        <v>28</v>
      </c>
      <c r="BG13" t="s">
        <v>28</v>
      </c>
      <c r="BH13" t="s">
        <v>28</v>
      </c>
      <c r="BI13" t="s">
        <v>28</v>
      </c>
      <c r="BJ13" t="s">
        <v>28</v>
      </c>
      <c r="BK13" t="s">
        <v>28</v>
      </c>
      <c r="BL13">
        <v>2</v>
      </c>
      <c r="BM13" t="s">
        <v>28</v>
      </c>
      <c r="BN13" s="6" t="s">
        <v>28</v>
      </c>
      <c r="BO13" s="6" t="s">
        <v>28</v>
      </c>
      <c r="BP13" s="6" t="s">
        <v>28</v>
      </c>
      <c r="BQ13" s="6" t="s">
        <v>28</v>
      </c>
      <c r="BR13" s="12" t="s">
        <v>28</v>
      </c>
      <c r="BS13" s="12" t="s">
        <v>28</v>
      </c>
      <c r="BT13" s="12" t="s">
        <v>28</v>
      </c>
      <c r="BU13" s="12" t="s">
        <v>28</v>
      </c>
      <c r="BV13">
        <v>2</v>
      </c>
      <c r="BW13">
        <v>4076</v>
      </c>
      <c r="BX13">
        <v>5061</v>
      </c>
      <c r="BY13">
        <v>5376</v>
      </c>
    </row>
    <row r="14" spans="1:77" x14ac:dyDescent="0.3">
      <c r="A14" t="s">
        <v>41</v>
      </c>
      <c r="B14">
        <v>5415</v>
      </c>
      <c r="C14" s="6">
        <v>116673</v>
      </c>
      <c r="D14" s="103">
        <v>52.502154937</v>
      </c>
      <c r="E14" s="21">
        <v>47.936784940999999</v>
      </c>
      <c r="F14" s="21">
        <v>57.502318447</v>
      </c>
      <c r="G14" s="21">
        <v>0.67485773709999997</v>
      </c>
      <c r="H14" s="21">
        <v>46.411766217999997</v>
      </c>
      <c r="I14" s="21">
        <v>45.191917068000002</v>
      </c>
      <c r="J14" s="21">
        <v>47.664542318000002</v>
      </c>
      <c r="K14" s="21">
        <v>0.98071782169999999</v>
      </c>
      <c r="L14" s="21">
        <v>0.89543866080000001</v>
      </c>
      <c r="M14" s="21">
        <v>1.0741187396</v>
      </c>
      <c r="N14" s="24" t="s">
        <v>470</v>
      </c>
      <c r="O14">
        <v>1.22238044</v>
      </c>
      <c r="P14">
        <v>1.1386366445</v>
      </c>
      <c r="Q14">
        <v>1.3122833761999999</v>
      </c>
      <c r="R14" s="4">
        <v>2.9299433999999999E-8</v>
      </c>
      <c r="S14">
        <v>7155</v>
      </c>
      <c r="T14">
        <v>126957</v>
      </c>
      <c r="U14" s="103">
        <v>64.262538710000001</v>
      </c>
      <c r="V14">
        <v>58.778949681999997</v>
      </c>
      <c r="W14">
        <v>70.257701163999997</v>
      </c>
      <c r="X14">
        <v>0.58641474039999997</v>
      </c>
      <c r="Y14">
        <v>56.357664405999998</v>
      </c>
      <c r="Z14">
        <v>55.066818288999997</v>
      </c>
      <c r="AA14">
        <v>57.678769828999997</v>
      </c>
      <c r="AB14">
        <v>1.0250668702000001</v>
      </c>
      <c r="AC14">
        <v>0.93759685179999996</v>
      </c>
      <c r="AD14">
        <v>1.1206971165999999</v>
      </c>
      <c r="AE14" t="s">
        <v>45</v>
      </c>
      <c r="AF14">
        <v>1.1244536808000001</v>
      </c>
      <c r="AG14">
        <v>1.0490703581</v>
      </c>
      <c r="AH14">
        <v>1.2052538425999999</v>
      </c>
      <c r="AI14" s="4">
        <v>9.2301929999999996E-4</v>
      </c>
      <c r="AJ14">
        <v>8435</v>
      </c>
      <c r="AK14">
        <v>138755</v>
      </c>
      <c r="AL14" s="103">
        <v>68.41591674</v>
      </c>
      <c r="AM14">
        <v>62.643359887999999</v>
      </c>
      <c r="AN14">
        <v>74.720412053999993</v>
      </c>
      <c r="AO14">
        <v>0.14461616529999999</v>
      </c>
      <c r="AP14">
        <v>60.790602139999997</v>
      </c>
      <c r="AQ14">
        <v>59.507042085999998</v>
      </c>
      <c r="AR14">
        <v>62.101848437000001</v>
      </c>
      <c r="AS14">
        <v>1.0678091375000001</v>
      </c>
      <c r="AT14">
        <v>0.9777133053</v>
      </c>
      <c r="AU14">
        <v>1.1662072592999999</v>
      </c>
      <c r="AV14" t="s">
        <v>240</v>
      </c>
      <c r="AW14">
        <v>1.0809266268</v>
      </c>
      <c r="AX14">
        <v>1.0092721337999999</v>
      </c>
      <c r="AY14">
        <v>1.1576683169999999</v>
      </c>
      <c r="AZ14" s="4">
        <v>2.6168773999999999E-2</v>
      </c>
      <c r="BA14" t="s">
        <v>241</v>
      </c>
      <c r="BB14">
        <v>0.42774500310000002</v>
      </c>
      <c r="BC14">
        <v>0.88830873779999997</v>
      </c>
      <c r="BD14">
        <v>0.66289469649999999</v>
      </c>
      <c r="BE14">
        <v>1.1903737014</v>
      </c>
      <c r="BF14" t="s">
        <v>237</v>
      </c>
      <c r="BG14">
        <v>9.9164790700000005E-2</v>
      </c>
      <c r="BH14">
        <v>0.77840485420000005</v>
      </c>
      <c r="BI14">
        <v>0.57794743000000004</v>
      </c>
      <c r="BJ14">
        <v>1.0483896725999999</v>
      </c>
      <c r="BK14" t="s">
        <v>28</v>
      </c>
      <c r="BL14" t="s">
        <v>28</v>
      </c>
      <c r="BM14" t="s">
        <v>28</v>
      </c>
      <c r="BN14" s="6" t="s">
        <v>266</v>
      </c>
      <c r="BO14" s="6" t="s">
        <v>266</v>
      </c>
      <c r="BP14" s="6" t="s">
        <v>266</v>
      </c>
      <c r="BQ14" s="6" t="s">
        <v>28</v>
      </c>
      <c r="BR14" s="12" t="s">
        <v>28</v>
      </c>
      <c r="BS14" s="12" t="s">
        <v>28</v>
      </c>
      <c r="BT14" s="12" t="s">
        <v>28</v>
      </c>
      <c r="BU14" s="12" t="s">
        <v>28</v>
      </c>
      <c r="BV14" t="s">
        <v>28</v>
      </c>
      <c r="BW14">
        <v>5415</v>
      </c>
      <c r="BX14">
        <v>7155</v>
      </c>
      <c r="BY14">
        <v>8435</v>
      </c>
    </row>
    <row r="15" spans="1:77" x14ac:dyDescent="0.3">
      <c r="A15" t="s">
        <v>34</v>
      </c>
      <c r="B15">
        <v>6333</v>
      </c>
      <c r="C15" s="6">
        <v>121021</v>
      </c>
      <c r="D15" s="103">
        <v>56.621377662999997</v>
      </c>
      <c r="E15" s="21">
        <v>51.726898253999998</v>
      </c>
      <c r="F15" s="21">
        <v>61.978980311000001</v>
      </c>
      <c r="G15" s="21">
        <v>0.22422804130000001</v>
      </c>
      <c r="H15" s="21">
        <v>52.329760950999997</v>
      </c>
      <c r="I15" s="21">
        <v>51.056682997999999</v>
      </c>
      <c r="J15" s="21">
        <v>53.634582592000001</v>
      </c>
      <c r="K15" s="21">
        <v>1.0576631422</v>
      </c>
      <c r="L15" s="21">
        <v>0.96623635809999997</v>
      </c>
      <c r="M15" s="21">
        <v>1.1577408705000001</v>
      </c>
      <c r="N15" s="24" t="s">
        <v>28</v>
      </c>
      <c r="O15" t="s">
        <v>28</v>
      </c>
      <c r="P15" t="s">
        <v>28</v>
      </c>
      <c r="Q15" t="s">
        <v>28</v>
      </c>
      <c r="R15" t="s">
        <v>28</v>
      </c>
      <c r="S15">
        <v>7834</v>
      </c>
      <c r="T15">
        <v>128235</v>
      </c>
      <c r="U15" s="103">
        <v>67.130524527999995</v>
      </c>
      <c r="V15">
        <v>61.404372518999999</v>
      </c>
      <c r="W15">
        <v>73.390658329000004</v>
      </c>
      <c r="X15" s="4">
        <v>0.13256090400000001</v>
      </c>
      <c r="Y15">
        <v>61.090965805000003</v>
      </c>
      <c r="Z15">
        <v>59.753034976999999</v>
      </c>
      <c r="AA15">
        <v>62.458854256000002</v>
      </c>
      <c r="AB15">
        <v>1.0708147866</v>
      </c>
      <c r="AC15">
        <v>0.97947558899999998</v>
      </c>
      <c r="AD15">
        <v>1.1706716532999999</v>
      </c>
      <c r="AE15" t="s">
        <v>28</v>
      </c>
      <c r="AF15" t="s">
        <v>28</v>
      </c>
      <c r="AG15" t="s">
        <v>28</v>
      </c>
      <c r="AH15" t="s">
        <v>28</v>
      </c>
      <c r="AI15" t="s">
        <v>28</v>
      </c>
      <c r="AJ15">
        <v>8604</v>
      </c>
      <c r="AK15">
        <v>138019</v>
      </c>
      <c r="AL15" s="103">
        <v>69.457802810000004</v>
      </c>
      <c r="AM15">
        <v>63.584369244999998</v>
      </c>
      <c r="AN15">
        <v>75.873778862999998</v>
      </c>
      <c r="AO15" s="4">
        <v>7.33367724E-2</v>
      </c>
      <c r="AP15">
        <v>62.339243148000001</v>
      </c>
      <c r="AQ15">
        <v>61.035838724999998</v>
      </c>
      <c r="AR15">
        <v>63.670481432000003</v>
      </c>
      <c r="AS15">
        <v>1.0840704918999999</v>
      </c>
      <c r="AT15">
        <v>0.99240021499999997</v>
      </c>
      <c r="AU15">
        <v>1.1842085618</v>
      </c>
      <c r="AV15" t="s">
        <v>28</v>
      </c>
      <c r="AW15" t="s">
        <v>28</v>
      </c>
      <c r="AX15" t="s">
        <v>28</v>
      </c>
      <c r="AY15" t="s">
        <v>28</v>
      </c>
      <c r="AZ15" t="s">
        <v>28</v>
      </c>
      <c r="BA15" t="s">
        <v>28</v>
      </c>
      <c r="BB15" t="s">
        <v>28</v>
      </c>
      <c r="BC15" t="s">
        <v>28</v>
      </c>
      <c r="BD15" t="s">
        <v>28</v>
      </c>
      <c r="BE15" t="s">
        <v>28</v>
      </c>
      <c r="BF15" t="s">
        <v>28</v>
      </c>
      <c r="BG15" t="s">
        <v>28</v>
      </c>
      <c r="BH15" t="s">
        <v>28</v>
      </c>
      <c r="BI15" t="s">
        <v>28</v>
      </c>
      <c r="BJ15" t="s">
        <v>28</v>
      </c>
      <c r="BK15" t="s">
        <v>28</v>
      </c>
      <c r="BL15" t="s">
        <v>28</v>
      </c>
      <c r="BM15" t="s">
        <v>28</v>
      </c>
      <c r="BN15" s="6" t="s">
        <v>28</v>
      </c>
      <c r="BO15" s="6" t="s">
        <v>28</v>
      </c>
      <c r="BP15" s="6" t="s">
        <v>28</v>
      </c>
      <c r="BQ15" s="6" t="s">
        <v>28</v>
      </c>
      <c r="BR15" s="12" t="s">
        <v>28</v>
      </c>
      <c r="BS15" s="12" t="s">
        <v>28</v>
      </c>
      <c r="BT15" s="12" t="s">
        <v>28</v>
      </c>
      <c r="BU15" s="12" t="s">
        <v>28</v>
      </c>
      <c r="BV15" t="s">
        <v>28</v>
      </c>
      <c r="BW15">
        <v>6333</v>
      </c>
      <c r="BX15">
        <v>7834</v>
      </c>
      <c r="BY15">
        <v>8604</v>
      </c>
    </row>
    <row r="16" spans="1:77" x14ac:dyDescent="0.3">
      <c r="A16" t="s">
        <v>35</v>
      </c>
      <c r="B16">
        <v>6463</v>
      </c>
      <c r="C16" s="6">
        <v>118650</v>
      </c>
      <c r="D16" s="103">
        <v>58.957257747</v>
      </c>
      <c r="E16" s="21">
        <v>53.856530517000003</v>
      </c>
      <c r="F16" s="21">
        <v>64.541072506999996</v>
      </c>
      <c r="G16" s="21">
        <v>3.6626847900000002E-2</v>
      </c>
      <c r="H16" s="21">
        <v>54.471133586000001</v>
      </c>
      <c r="I16" s="21">
        <v>53.159193008000003</v>
      </c>
      <c r="J16" s="21">
        <v>55.815452159000003</v>
      </c>
      <c r="K16" s="21">
        <v>1.1012963841000001</v>
      </c>
      <c r="L16" s="21">
        <v>1.0060169788</v>
      </c>
      <c r="M16" s="21">
        <v>1.2055996579999999</v>
      </c>
      <c r="N16" s="24" t="s">
        <v>28</v>
      </c>
      <c r="O16" t="s">
        <v>28</v>
      </c>
      <c r="P16" t="s">
        <v>28</v>
      </c>
      <c r="Q16" t="s">
        <v>28</v>
      </c>
      <c r="R16" t="s">
        <v>28</v>
      </c>
      <c r="S16">
        <v>8489</v>
      </c>
      <c r="T16">
        <v>130977</v>
      </c>
      <c r="U16" s="103">
        <v>69.658321255999994</v>
      </c>
      <c r="V16">
        <v>63.733206139000004</v>
      </c>
      <c r="W16">
        <v>76.134279354</v>
      </c>
      <c r="X16" s="4">
        <v>2.0154547599999999E-2</v>
      </c>
      <c r="Y16">
        <v>64.812906083000001</v>
      </c>
      <c r="Z16">
        <v>63.448730634</v>
      </c>
      <c r="AA16">
        <v>66.206411900000006</v>
      </c>
      <c r="AB16">
        <v>1.1111362667</v>
      </c>
      <c r="AC16">
        <v>1.0166233618</v>
      </c>
      <c r="AD16">
        <v>1.2144357976</v>
      </c>
      <c r="AE16" t="s">
        <v>28</v>
      </c>
      <c r="AF16" t="s">
        <v>28</v>
      </c>
      <c r="AG16" t="s">
        <v>28</v>
      </c>
      <c r="AH16" t="s">
        <v>28</v>
      </c>
      <c r="AI16" t="s">
        <v>28</v>
      </c>
      <c r="AJ16">
        <v>8786</v>
      </c>
      <c r="AK16">
        <v>137760</v>
      </c>
      <c r="AL16" s="103">
        <v>70.280648429999999</v>
      </c>
      <c r="AM16">
        <v>64.344354479000003</v>
      </c>
      <c r="AN16">
        <v>76.764614140999996</v>
      </c>
      <c r="AO16" s="4">
        <v>3.9935409499999998E-2</v>
      </c>
      <c r="AP16">
        <v>63.777584204</v>
      </c>
      <c r="AQ16">
        <v>62.457845554999999</v>
      </c>
      <c r="AR16">
        <v>65.125209024</v>
      </c>
      <c r="AS16">
        <v>1.0969131477</v>
      </c>
      <c r="AT16">
        <v>1.0042617703000001</v>
      </c>
      <c r="AU16">
        <v>1.1981123738999999</v>
      </c>
      <c r="AV16" t="s">
        <v>28</v>
      </c>
      <c r="AW16" t="s">
        <v>28</v>
      </c>
      <c r="AX16" t="s">
        <v>28</v>
      </c>
      <c r="AY16" t="s">
        <v>28</v>
      </c>
      <c r="AZ16" t="s">
        <v>28</v>
      </c>
      <c r="BA16" t="s">
        <v>28</v>
      </c>
      <c r="BB16" t="s">
        <v>28</v>
      </c>
      <c r="BC16" t="s">
        <v>28</v>
      </c>
      <c r="BD16" t="s">
        <v>28</v>
      </c>
      <c r="BE16" t="s">
        <v>28</v>
      </c>
      <c r="BF16" t="s">
        <v>28</v>
      </c>
      <c r="BG16" t="s">
        <v>28</v>
      </c>
      <c r="BH16" t="s">
        <v>28</v>
      </c>
      <c r="BI16" t="s">
        <v>28</v>
      </c>
      <c r="BJ16" t="s">
        <v>28</v>
      </c>
      <c r="BK16" t="s">
        <v>28</v>
      </c>
      <c r="BL16" t="s">
        <v>28</v>
      </c>
      <c r="BM16" t="s">
        <v>28</v>
      </c>
      <c r="BN16" s="6" t="s">
        <v>28</v>
      </c>
      <c r="BO16" s="6" t="s">
        <v>28</v>
      </c>
      <c r="BP16" s="6" t="s">
        <v>28</v>
      </c>
      <c r="BQ16" s="6" t="s">
        <v>28</v>
      </c>
      <c r="BR16" s="12" t="s">
        <v>28</v>
      </c>
      <c r="BS16" s="12" t="s">
        <v>28</v>
      </c>
      <c r="BT16" s="12" t="s">
        <v>28</v>
      </c>
      <c r="BU16" s="12" t="s">
        <v>28</v>
      </c>
      <c r="BV16" t="s">
        <v>28</v>
      </c>
      <c r="BW16">
        <v>6463</v>
      </c>
      <c r="BX16">
        <v>8489</v>
      </c>
      <c r="BY16">
        <v>8786</v>
      </c>
    </row>
    <row r="17" spans="1:77" x14ac:dyDescent="0.3">
      <c r="A17" t="s">
        <v>36</v>
      </c>
      <c r="B17">
        <v>6798</v>
      </c>
      <c r="C17" s="6">
        <v>118710</v>
      </c>
      <c r="D17" s="103">
        <v>62.123902487000002</v>
      </c>
      <c r="E17" s="21">
        <v>56.730609897000001</v>
      </c>
      <c r="F17" s="21">
        <v>68.029927181000005</v>
      </c>
      <c r="G17" s="21">
        <v>1.3206354E-3</v>
      </c>
      <c r="H17" s="21">
        <v>57.265605256999997</v>
      </c>
      <c r="I17" s="21">
        <v>55.920365588999999</v>
      </c>
      <c r="J17" s="21">
        <v>58.643206475</v>
      </c>
      <c r="K17" s="21">
        <v>1.1604479548</v>
      </c>
      <c r="L17" s="21">
        <v>1.0597035535999999</v>
      </c>
      <c r="M17" s="21">
        <v>1.2707699726999999</v>
      </c>
      <c r="N17" s="24" t="s">
        <v>28</v>
      </c>
      <c r="O17" t="s">
        <v>28</v>
      </c>
      <c r="P17" t="s">
        <v>28</v>
      </c>
      <c r="Q17" t="s">
        <v>28</v>
      </c>
      <c r="R17" t="s">
        <v>28</v>
      </c>
      <c r="S17">
        <v>8590</v>
      </c>
      <c r="T17">
        <v>128696</v>
      </c>
      <c r="U17" s="103">
        <v>71.102189139999993</v>
      </c>
      <c r="V17">
        <v>65.054926045000002</v>
      </c>
      <c r="W17">
        <v>77.711583239999996</v>
      </c>
      <c r="X17" s="4">
        <v>5.5013833999999996E-3</v>
      </c>
      <c r="Y17">
        <v>66.746441226000002</v>
      </c>
      <c r="Z17">
        <v>65.349765211999994</v>
      </c>
      <c r="AA17">
        <v>68.172967444999998</v>
      </c>
      <c r="AB17">
        <v>1.1341677429999999</v>
      </c>
      <c r="AC17">
        <v>1.0377064269</v>
      </c>
      <c r="AD17">
        <v>1.2395957429</v>
      </c>
      <c r="AE17" t="s">
        <v>28</v>
      </c>
      <c r="AF17" t="s">
        <v>28</v>
      </c>
      <c r="AG17" t="s">
        <v>28</v>
      </c>
      <c r="AH17" t="s">
        <v>28</v>
      </c>
      <c r="AI17" t="s">
        <v>28</v>
      </c>
      <c r="AJ17">
        <v>8828</v>
      </c>
      <c r="AK17">
        <v>135255</v>
      </c>
      <c r="AL17" s="103">
        <v>70.711325979999998</v>
      </c>
      <c r="AM17">
        <v>64.736980122999995</v>
      </c>
      <c r="AN17">
        <v>77.237022985999999</v>
      </c>
      <c r="AO17" s="4">
        <v>2.8563357300000002E-2</v>
      </c>
      <c r="AP17">
        <v>65.269306125</v>
      </c>
      <c r="AQ17">
        <v>63.921882742000001</v>
      </c>
      <c r="AR17">
        <v>66.645132141999994</v>
      </c>
      <c r="AS17">
        <v>1.1036349962000001</v>
      </c>
      <c r="AT17">
        <v>1.0103897193</v>
      </c>
      <c r="AU17">
        <v>1.2054855482</v>
      </c>
      <c r="AV17" t="s">
        <v>28</v>
      </c>
      <c r="AW17" t="s">
        <v>28</v>
      </c>
      <c r="AX17" t="s">
        <v>28</v>
      </c>
      <c r="AY17" t="s">
        <v>28</v>
      </c>
      <c r="AZ17" t="s">
        <v>28</v>
      </c>
      <c r="BA17" t="s">
        <v>28</v>
      </c>
      <c r="BB17" t="s">
        <v>28</v>
      </c>
      <c r="BC17" t="s">
        <v>28</v>
      </c>
      <c r="BD17" t="s">
        <v>28</v>
      </c>
      <c r="BE17" t="s">
        <v>28</v>
      </c>
      <c r="BF17" t="s">
        <v>28</v>
      </c>
      <c r="BG17" t="s">
        <v>28</v>
      </c>
      <c r="BH17" t="s">
        <v>28</v>
      </c>
      <c r="BI17" t="s">
        <v>28</v>
      </c>
      <c r="BJ17" t="s">
        <v>28</v>
      </c>
      <c r="BK17">
        <v>1</v>
      </c>
      <c r="BL17">
        <v>2</v>
      </c>
      <c r="BM17" t="s">
        <v>28</v>
      </c>
      <c r="BN17" s="6" t="s">
        <v>28</v>
      </c>
      <c r="BO17" s="6" t="s">
        <v>28</v>
      </c>
      <c r="BP17" s="6" t="s">
        <v>28</v>
      </c>
      <c r="BQ17" s="6" t="s">
        <v>28</v>
      </c>
      <c r="BR17" s="12" t="s">
        <v>28</v>
      </c>
      <c r="BS17" s="12" t="s">
        <v>28</v>
      </c>
      <c r="BT17" s="12" t="s">
        <v>28</v>
      </c>
      <c r="BU17" s="12" t="s">
        <v>28</v>
      </c>
      <c r="BV17" t="s">
        <v>447</v>
      </c>
      <c r="BW17">
        <v>6798</v>
      </c>
      <c r="BX17">
        <v>8590</v>
      </c>
      <c r="BY17">
        <v>8828</v>
      </c>
    </row>
    <row r="18" spans="1:77" x14ac:dyDescent="0.3">
      <c r="A18" t="s">
        <v>42</v>
      </c>
      <c r="B18">
        <v>7686</v>
      </c>
      <c r="C18" s="6">
        <v>119250</v>
      </c>
      <c r="D18" s="103">
        <v>67.740370628999997</v>
      </c>
      <c r="E18" s="21">
        <v>61.900317139000002</v>
      </c>
      <c r="F18" s="21">
        <v>74.131410385999999</v>
      </c>
      <c r="G18" s="21">
        <v>3.1118324000000001E-7</v>
      </c>
      <c r="H18" s="21">
        <v>64.452830188999997</v>
      </c>
      <c r="I18" s="21">
        <v>63.027897494000001</v>
      </c>
      <c r="J18" s="21">
        <v>65.909977716</v>
      </c>
      <c r="K18" s="21">
        <v>1.26536118</v>
      </c>
      <c r="L18" s="21">
        <v>1.1562714760999999</v>
      </c>
      <c r="M18" s="21">
        <v>1.384743072</v>
      </c>
      <c r="N18" s="24" t="s">
        <v>28</v>
      </c>
      <c r="O18" t="s">
        <v>28</v>
      </c>
      <c r="P18" t="s">
        <v>28</v>
      </c>
      <c r="Q18" t="s">
        <v>28</v>
      </c>
      <c r="R18" t="s">
        <v>28</v>
      </c>
      <c r="S18">
        <v>9105</v>
      </c>
      <c r="T18">
        <v>129377</v>
      </c>
      <c r="U18" s="103">
        <v>74.454125716999997</v>
      </c>
      <c r="V18">
        <v>68.123792355000006</v>
      </c>
      <c r="W18">
        <v>81.372698798000002</v>
      </c>
      <c r="X18" s="4">
        <v>1.4876860000000001E-4</v>
      </c>
      <c r="Y18">
        <v>70.375723660000006</v>
      </c>
      <c r="Z18">
        <v>68.944925604999995</v>
      </c>
      <c r="AA18">
        <v>71.836214734999999</v>
      </c>
      <c r="AB18">
        <v>1.1876352717000001</v>
      </c>
      <c r="AC18">
        <v>1.0866586353000001</v>
      </c>
      <c r="AD18">
        <v>1.2979950581999999</v>
      </c>
      <c r="AE18" t="s">
        <v>28</v>
      </c>
      <c r="AF18" t="s">
        <v>28</v>
      </c>
      <c r="AG18" t="s">
        <v>28</v>
      </c>
      <c r="AH18" t="s">
        <v>28</v>
      </c>
      <c r="AI18" t="s">
        <v>28</v>
      </c>
      <c r="AJ18">
        <v>9731</v>
      </c>
      <c r="AK18">
        <v>132735</v>
      </c>
      <c r="AL18" s="103">
        <v>76.20219883</v>
      </c>
      <c r="AM18">
        <v>69.780088785999993</v>
      </c>
      <c r="AN18">
        <v>83.215358527999996</v>
      </c>
      <c r="AO18" s="4">
        <v>1.133604E-4</v>
      </c>
      <c r="AP18">
        <v>73.311485289999993</v>
      </c>
      <c r="AQ18">
        <v>71.869256754000006</v>
      </c>
      <c r="AR18">
        <v>74.782655590999994</v>
      </c>
      <c r="AS18">
        <v>1.1893344134999999</v>
      </c>
      <c r="AT18">
        <v>1.0891006066</v>
      </c>
      <c r="AU18">
        <v>1.2987930944999999</v>
      </c>
      <c r="AV18" t="s">
        <v>28</v>
      </c>
      <c r="AW18" t="s">
        <v>28</v>
      </c>
      <c r="AX18" t="s">
        <v>28</v>
      </c>
      <c r="AY18" t="s">
        <v>28</v>
      </c>
      <c r="AZ18" t="s">
        <v>28</v>
      </c>
      <c r="BA18" t="s">
        <v>28</v>
      </c>
      <c r="BB18" t="s">
        <v>28</v>
      </c>
      <c r="BC18" t="s">
        <v>28</v>
      </c>
      <c r="BD18" t="s">
        <v>28</v>
      </c>
      <c r="BE18" t="s">
        <v>28</v>
      </c>
      <c r="BF18" t="s">
        <v>28</v>
      </c>
      <c r="BG18" t="s">
        <v>28</v>
      </c>
      <c r="BH18" t="s">
        <v>28</v>
      </c>
      <c r="BI18" t="s">
        <v>28</v>
      </c>
      <c r="BJ18" t="s">
        <v>28</v>
      </c>
      <c r="BK18">
        <v>1</v>
      </c>
      <c r="BL18">
        <v>2</v>
      </c>
      <c r="BM18">
        <v>3</v>
      </c>
      <c r="BN18" s="6" t="s">
        <v>28</v>
      </c>
      <c r="BO18" s="6" t="s">
        <v>28</v>
      </c>
      <c r="BP18" s="6" t="s">
        <v>28</v>
      </c>
      <c r="BQ18" s="6" t="s">
        <v>28</v>
      </c>
      <c r="BR18" s="12" t="s">
        <v>28</v>
      </c>
      <c r="BS18" s="12" t="s">
        <v>28</v>
      </c>
      <c r="BT18" s="12" t="s">
        <v>28</v>
      </c>
      <c r="BU18" s="12" t="s">
        <v>28</v>
      </c>
      <c r="BV18" t="s">
        <v>263</v>
      </c>
      <c r="BW18">
        <v>7686</v>
      </c>
      <c r="BX18">
        <v>9105</v>
      </c>
      <c r="BY18">
        <v>9731</v>
      </c>
    </row>
    <row r="19" spans="1:77" x14ac:dyDescent="0.3">
      <c r="A19" t="s">
        <v>43</v>
      </c>
      <c r="B19">
        <v>51219</v>
      </c>
      <c r="C19" s="6">
        <v>951669</v>
      </c>
      <c r="D19" s="103">
        <v>53.534415074000002</v>
      </c>
      <c r="E19" s="21">
        <v>49.176470854999998</v>
      </c>
      <c r="F19" s="21">
        <v>58.278553698000003</v>
      </c>
      <c r="G19" s="21" t="s">
        <v>28</v>
      </c>
      <c r="H19" s="21">
        <v>53.820183278000002</v>
      </c>
      <c r="I19" s="21">
        <v>53.356097228000003</v>
      </c>
      <c r="J19" s="21">
        <v>54.288305903000001</v>
      </c>
      <c r="K19" s="21" t="s">
        <v>28</v>
      </c>
      <c r="L19" s="21" t="s">
        <v>28</v>
      </c>
      <c r="M19" s="21" t="s">
        <v>28</v>
      </c>
      <c r="N19" s="24" t="s">
        <v>28</v>
      </c>
      <c r="O19" t="s">
        <v>28</v>
      </c>
      <c r="P19" t="s">
        <v>28</v>
      </c>
      <c r="Q19" t="s">
        <v>28</v>
      </c>
      <c r="R19" t="s">
        <v>28</v>
      </c>
      <c r="S19">
        <v>64679</v>
      </c>
      <c r="T19">
        <v>1023196</v>
      </c>
      <c r="U19" s="103">
        <v>62.691069800999998</v>
      </c>
      <c r="V19">
        <v>57.615679258</v>
      </c>
      <c r="W19">
        <v>68.213553731000005</v>
      </c>
      <c r="X19" t="s">
        <v>28</v>
      </c>
      <c r="Y19">
        <v>63.212717798</v>
      </c>
      <c r="Z19">
        <v>62.727430974000001</v>
      </c>
      <c r="AA19">
        <v>63.701759011999997</v>
      </c>
      <c r="AB19" t="s">
        <v>28</v>
      </c>
      <c r="AC19" t="s">
        <v>28</v>
      </c>
      <c r="AD19" t="s">
        <v>28</v>
      </c>
      <c r="AE19" t="s">
        <v>28</v>
      </c>
      <c r="AF19" t="s">
        <v>28</v>
      </c>
      <c r="AG19" t="s">
        <v>28</v>
      </c>
      <c r="AH19" t="s">
        <v>28</v>
      </c>
      <c r="AI19" t="s">
        <v>28</v>
      </c>
      <c r="AJ19">
        <v>69462</v>
      </c>
      <c r="AK19">
        <v>1084136</v>
      </c>
      <c r="AL19" s="103">
        <v>64.071297328</v>
      </c>
      <c r="AM19">
        <v>63.596591973999999</v>
      </c>
      <c r="AN19">
        <v>64.549546035000006</v>
      </c>
      <c r="AO19" t="s">
        <v>28</v>
      </c>
      <c r="AP19">
        <v>64.071297328</v>
      </c>
      <c r="AQ19">
        <v>63.596591973999999</v>
      </c>
      <c r="AR19">
        <v>64.549546035000006</v>
      </c>
      <c r="AS19" t="s">
        <v>28</v>
      </c>
      <c r="AT19" t="s">
        <v>28</v>
      </c>
      <c r="AU19" t="s">
        <v>28</v>
      </c>
      <c r="AV19" t="s">
        <v>28</v>
      </c>
      <c r="AW19" t="s">
        <v>28</v>
      </c>
      <c r="AX19" t="s">
        <v>28</v>
      </c>
      <c r="AY19" t="s">
        <v>28</v>
      </c>
      <c r="AZ19" t="s">
        <v>28</v>
      </c>
      <c r="BA19" t="s">
        <v>28</v>
      </c>
      <c r="BB19" t="s">
        <v>28</v>
      </c>
      <c r="BC19" t="s">
        <v>28</v>
      </c>
      <c r="BD19" t="s">
        <v>28</v>
      </c>
      <c r="BE19" t="s">
        <v>28</v>
      </c>
      <c r="BF19" t="s">
        <v>28</v>
      </c>
      <c r="BG19" t="s">
        <v>28</v>
      </c>
      <c r="BH19" t="s">
        <v>28</v>
      </c>
      <c r="BI19" t="s">
        <v>28</v>
      </c>
      <c r="BJ19" t="s">
        <v>28</v>
      </c>
      <c r="BK19" t="s">
        <v>28</v>
      </c>
      <c r="BL19" t="s">
        <v>28</v>
      </c>
      <c r="BM19" t="s">
        <v>28</v>
      </c>
      <c r="BN19" s="6" t="s">
        <v>28</v>
      </c>
      <c r="BO19" s="6" t="s">
        <v>28</v>
      </c>
      <c r="BP19" s="6" t="s">
        <v>28</v>
      </c>
      <c r="BQ19" s="6" t="s">
        <v>28</v>
      </c>
      <c r="BR19" s="12" t="s">
        <v>28</v>
      </c>
      <c r="BS19" s="12" t="s">
        <v>28</v>
      </c>
      <c r="BT19" s="12" t="s">
        <v>28</v>
      </c>
      <c r="BU19" s="12" t="s">
        <v>28</v>
      </c>
      <c r="BV19" t="s">
        <v>28</v>
      </c>
      <c r="BW19">
        <v>51219</v>
      </c>
      <c r="BX19">
        <v>64679</v>
      </c>
      <c r="BY19">
        <v>69462</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449</v>
      </c>
      <c r="B1" s="61"/>
      <c r="C1" s="61"/>
      <c r="D1" s="61"/>
      <c r="E1" s="61"/>
      <c r="F1" s="61"/>
      <c r="G1" s="61"/>
      <c r="H1" s="61"/>
      <c r="I1" s="61"/>
      <c r="J1" s="61"/>
      <c r="K1" s="61"/>
      <c r="L1" s="61"/>
    </row>
    <row r="2" spans="1:16" s="62" customFormat="1" ht="18.899999999999999" customHeight="1" x14ac:dyDescent="0.3">
      <c r="A2" s="1" t="s">
        <v>455</v>
      </c>
      <c r="B2" s="63"/>
      <c r="C2" s="63"/>
      <c r="D2" s="63"/>
      <c r="E2" s="63"/>
      <c r="F2" s="63"/>
      <c r="G2" s="63"/>
      <c r="H2" s="63"/>
      <c r="I2" s="63"/>
      <c r="J2" s="63"/>
      <c r="K2" s="61"/>
      <c r="L2" s="61"/>
    </row>
    <row r="3" spans="1:16" s="66" customFormat="1" ht="54" customHeight="1" x14ac:dyDescent="0.3">
      <c r="A3" s="105" t="s">
        <v>456</v>
      </c>
      <c r="B3" s="64" t="s">
        <v>461</v>
      </c>
      <c r="C3" s="64" t="s">
        <v>464</v>
      </c>
      <c r="D3" s="64" t="s">
        <v>432</v>
      </c>
      <c r="E3" s="64" t="s">
        <v>462</v>
      </c>
      <c r="F3" s="64" t="s">
        <v>465</v>
      </c>
      <c r="G3" s="64" t="s">
        <v>433</v>
      </c>
      <c r="H3" s="64" t="s">
        <v>463</v>
      </c>
      <c r="I3" s="64" t="s">
        <v>466</v>
      </c>
      <c r="J3" s="65" t="s">
        <v>434</v>
      </c>
      <c r="O3" s="67"/>
      <c r="P3" s="67"/>
    </row>
    <row r="4" spans="1:16" s="62" customFormat="1" ht="18.899999999999999" customHeight="1" x14ac:dyDescent="0.3">
      <c r="A4" s="84" t="s">
        <v>285</v>
      </c>
      <c r="B4" s="69">
        <v>3321</v>
      </c>
      <c r="C4" s="70">
        <v>54.312628789999998</v>
      </c>
      <c r="D4" s="70">
        <v>54.570389689000002</v>
      </c>
      <c r="E4" s="69">
        <v>4383</v>
      </c>
      <c r="F4" s="70">
        <v>59.105926775</v>
      </c>
      <c r="G4" s="70">
        <v>61.671037105000003</v>
      </c>
      <c r="H4" s="69">
        <v>4939</v>
      </c>
      <c r="I4" s="70">
        <v>60.843855867000002</v>
      </c>
      <c r="J4" s="85">
        <v>62.509809703999998</v>
      </c>
    </row>
    <row r="5" spans="1:16" s="62" customFormat="1" ht="18.899999999999999" customHeight="1" x14ac:dyDescent="0.3">
      <c r="A5" s="84" t="s">
        <v>286</v>
      </c>
      <c r="B5" s="69">
        <v>2025</v>
      </c>
      <c r="C5" s="70">
        <v>70.271020578000005</v>
      </c>
      <c r="D5" s="70">
        <v>65.524298215000002</v>
      </c>
      <c r="E5" s="69">
        <v>2454</v>
      </c>
      <c r="F5" s="70">
        <v>81.824547363999997</v>
      </c>
      <c r="G5" s="70">
        <v>76.451580432</v>
      </c>
      <c r="H5" s="69">
        <v>2617</v>
      </c>
      <c r="I5" s="70">
        <v>81.658761857000002</v>
      </c>
      <c r="J5" s="85">
        <v>75.613658543</v>
      </c>
    </row>
    <row r="6" spans="1:16" s="62" customFormat="1" ht="18.899999999999999" customHeight="1" x14ac:dyDescent="0.3">
      <c r="A6" s="84" t="s">
        <v>287</v>
      </c>
      <c r="B6" s="69">
        <v>2714</v>
      </c>
      <c r="C6" s="70">
        <v>60.531715585999997</v>
      </c>
      <c r="D6" s="70">
        <v>58.825571168000003</v>
      </c>
      <c r="E6" s="69">
        <v>3425</v>
      </c>
      <c r="F6" s="70">
        <v>69.334790881999993</v>
      </c>
      <c r="G6" s="70">
        <v>66.813735199000007</v>
      </c>
      <c r="H6" s="69">
        <v>3804</v>
      </c>
      <c r="I6" s="70">
        <v>70.474461344999995</v>
      </c>
      <c r="J6" s="85">
        <v>68.208537347999993</v>
      </c>
    </row>
    <row r="7" spans="1:16" s="62" customFormat="1" ht="18.899999999999999" customHeight="1" x14ac:dyDescent="0.3">
      <c r="A7" s="84" t="s">
        <v>288</v>
      </c>
      <c r="B7" s="69">
        <v>3123</v>
      </c>
      <c r="C7" s="70">
        <v>59.217262695000002</v>
      </c>
      <c r="D7" s="70">
        <v>57.246118985999999</v>
      </c>
      <c r="E7" s="69">
        <v>4017</v>
      </c>
      <c r="F7" s="70">
        <v>70.566534914000002</v>
      </c>
      <c r="G7" s="70">
        <v>67.765357437000006</v>
      </c>
      <c r="H7" s="69">
        <v>4246</v>
      </c>
      <c r="I7" s="70">
        <v>72.820196198999994</v>
      </c>
      <c r="J7" s="85">
        <v>68.536058015999998</v>
      </c>
    </row>
    <row r="8" spans="1:16" s="62" customFormat="1" ht="18.899999999999999" customHeight="1" x14ac:dyDescent="0.3">
      <c r="A8" s="84" t="s">
        <v>289</v>
      </c>
      <c r="B8" s="69">
        <v>1533</v>
      </c>
      <c r="C8" s="70">
        <v>55.906057400999998</v>
      </c>
      <c r="D8" s="70">
        <v>54.388681890999997</v>
      </c>
      <c r="E8" s="69">
        <v>2072</v>
      </c>
      <c r="F8" s="70">
        <v>69.583907042000007</v>
      </c>
      <c r="G8" s="70">
        <v>66.940395456999994</v>
      </c>
      <c r="H8" s="69">
        <v>2330</v>
      </c>
      <c r="I8" s="70">
        <v>69.883926697000007</v>
      </c>
      <c r="J8" s="85">
        <v>68.269922549</v>
      </c>
    </row>
    <row r="9" spans="1:16" s="62" customFormat="1" ht="18.899999999999999" customHeight="1" x14ac:dyDescent="0.3">
      <c r="A9" s="84" t="s">
        <v>290</v>
      </c>
      <c r="B9" s="69">
        <v>2644</v>
      </c>
      <c r="C9" s="70">
        <v>48.487960534999999</v>
      </c>
      <c r="D9" s="70">
        <v>46.731648259000004</v>
      </c>
      <c r="E9" s="69">
        <v>3631</v>
      </c>
      <c r="F9" s="70">
        <v>59.758726815000003</v>
      </c>
      <c r="G9" s="70">
        <v>58.499851278000001</v>
      </c>
      <c r="H9" s="69">
        <v>4037</v>
      </c>
      <c r="I9" s="70">
        <v>58.274149778000002</v>
      </c>
      <c r="J9" s="85">
        <v>58.918636132000003</v>
      </c>
    </row>
    <row r="10" spans="1:16" s="62" customFormat="1" ht="18.899999999999999" customHeight="1" x14ac:dyDescent="0.3">
      <c r="A10" s="84" t="s">
        <v>291</v>
      </c>
      <c r="B10" s="69">
        <v>2719</v>
      </c>
      <c r="C10" s="70">
        <v>57.407681101000001</v>
      </c>
      <c r="D10" s="70">
        <v>56.941929504999997</v>
      </c>
      <c r="E10" s="69">
        <v>3206</v>
      </c>
      <c r="F10" s="70">
        <v>63.914196287999999</v>
      </c>
      <c r="G10" s="70">
        <v>63.783727759999998</v>
      </c>
      <c r="H10" s="69">
        <v>3496</v>
      </c>
      <c r="I10" s="70">
        <v>67.581674077000002</v>
      </c>
      <c r="J10" s="85">
        <v>67.692390266000004</v>
      </c>
    </row>
    <row r="11" spans="1:16" s="62" customFormat="1" ht="18.899999999999999" customHeight="1" x14ac:dyDescent="0.3">
      <c r="A11" s="84" t="s">
        <v>292</v>
      </c>
      <c r="B11" s="69">
        <v>4345</v>
      </c>
      <c r="C11" s="70">
        <v>57.434799276</v>
      </c>
      <c r="D11" s="70">
        <v>55.070170060999999</v>
      </c>
      <c r="E11" s="69">
        <v>5440</v>
      </c>
      <c r="F11" s="70">
        <v>68.167863363999999</v>
      </c>
      <c r="G11" s="70">
        <v>65.410983967999996</v>
      </c>
      <c r="H11" s="69">
        <v>5841</v>
      </c>
      <c r="I11" s="70">
        <v>69.387852077000005</v>
      </c>
      <c r="J11" s="85">
        <v>67.308847675999999</v>
      </c>
    </row>
    <row r="12" spans="1:16" s="62" customFormat="1" ht="18.899999999999999" customHeight="1" x14ac:dyDescent="0.3">
      <c r="A12" s="84" t="s">
        <v>293</v>
      </c>
      <c r="B12" s="69">
        <v>1020</v>
      </c>
      <c r="C12" s="70">
        <v>40.220820189000001</v>
      </c>
      <c r="D12" s="70">
        <v>40.299442573</v>
      </c>
      <c r="E12" s="69">
        <v>1383</v>
      </c>
      <c r="F12" s="70">
        <v>50.023510688000002</v>
      </c>
      <c r="G12" s="70">
        <v>50.032076095999997</v>
      </c>
      <c r="H12" s="69">
        <v>1431</v>
      </c>
      <c r="I12" s="70">
        <v>48.789635185999998</v>
      </c>
      <c r="J12" s="85">
        <v>49.352368890000001</v>
      </c>
    </row>
    <row r="13" spans="1:16" s="62" customFormat="1" ht="18.899999999999999" customHeight="1" x14ac:dyDescent="0.3">
      <c r="A13" s="84" t="s">
        <v>294</v>
      </c>
      <c r="B13" s="69">
        <v>2799</v>
      </c>
      <c r="C13" s="70">
        <v>58.782762097000003</v>
      </c>
      <c r="D13" s="70">
        <v>55.685353092</v>
      </c>
      <c r="E13" s="69">
        <v>3542</v>
      </c>
      <c r="F13" s="70">
        <v>71.838555927000002</v>
      </c>
      <c r="G13" s="70">
        <v>68.098061534999999</v>
      </c>
      <c r="H13" s="69">
        <v>3403</v>
      </c>
      <c r="I13" s="70">
        <v>64.764768575000005</v>
      </c>
      <c r="J13" s="85">
        <v>62.866995801000002</v>
      </c>
    </row>
    <row r="14" spans="1:16" s="62" customFormat="1" ht="18.899999999999999" customHeight="1" x14ac:dyDescent="0.3">
      <c r="A14" s="84" t="s">
        <v>295</v>
      </c>
      <c r="B14" s="69">
        <v>2390</v>
      </c>
      <c r="C14" s="70">
        <v>41.072349201000002</v>
      </c>
      <c r="D14" s="70">
        <v>43.407659281000001</v>
      </c>
      <c r="E14" s="69">
        <v>3132</v>
      </c>
      <c r="F14" s="70">
        <v>52.143511195999999</v>
      </c>
      <c r="G14" s="70">
        <v>53.802715278000001</v>
      </c>
      <c r="H14" s="69">
        <v>3060</v>
      </c>
      <c r="I14" s="70">
        <v>52.602626692999998</v>
      </c>
      <c r="J14" s="85">
        <v>54.077625523999998</v>
      </c>
    </row>
    <row r="15" spans="1:16" s="62" customFormat="1" ht="18.899999999999999" customHeight="1" x14ac:dyDescent="0.3">
      <c r="A15" s="84" t="s">
        <v>296</v>
      </c>
      <c r="B15" s="69">
        <v>1422</v>
      </c>
      <c r="C15" s="70">
        <v>42.945155835000001</v>
      </c>
      <c r="D15" s="70">
        <v>43.383798235999997</v>
      </c>
      <c r="E15" s="69">
        <v>1909</v>
      </c>
      <c r="F15" s="70">
        <v>54.203696868000002</v>
      </c>
      <c r="G15" s="70">
        <v>54.597583239999999</v>
      </c>
      <c r="H15" s="69">
        <v>1950</v>
      </c>
      <c r="I15" s="70">
        <v>55.901155291000002</v>
      </c>
      <c r="J15" s="85">
        <v>56.141753170999998</v>
      </c>
    </row>
    <row r="16" spans="1:16" s="62" customFormat="1" ht="18.899999999999999" customHeight="1" x14ac:dyDescent="0.3">
      <c r="A16" s="84" t="s">
        <v>297</v>
      </c>
      <c r="B16" s="69">
        <v>30124</v>
      </c>
      <c r="C16" s="70">
        <v>53.825248408</v>
      </c>
      <c r="D16" s="70">
        <v>52.160228476999997</v>
      </c>
      <c r="E16" s="69">
        <v>38627</v>
      </c>
      <c r="F16" s="70">
        <v>63.709384792999998</v>
      </c>
      <c r="G16" s="70">
        <v>62.408269773999997</v>
      </c>
      <c r="H16" s="69">
        <v>41182</v>
      </c>
      <c r="I16" s="70">
        <v>64.118952161999999</v>
      </c>
      <c r="J16" s="85">
        <v>62.871365115000003</v>
      </c>
    </row>
    <row r="17" spans="1:10" s="62" customFormat="1" ht="18.899999999999999" customHeight="1" x14ac:dyDescent="0.3">
      <c r="A17" s="84" t="s">
        <v>298</v>
      </c>
      <c r="B17" s="69">
        <v>48</v>
      </c>
      <c r="C17" s="70">
        <v>66.852367688000001</v>
      </c>
      <c r="D17" s="70">
        <v>65.322800873000006</v>
      </c>
      <c r="E17" s="69">
        <v>42</v>
      </c>
      <c r="F17" s="70">
        <v>59.490084985999999</v>
      </c>
      <c r="G17" s="70">
        <v>57.716618568000001</v>
      </c>
      <c r="H17" s="69">
        <v>75</v>
      </c>
      <c r="I17" s="70">
        <v>105.18934081</v>
      </c>
      <c r="J17" s="85">
        <v>101.04994225999999</v>
      </c>
    </row>
    <row r="18" spans="1:10" s="62" customFormat="1" ht="18.899999999999999" customHeight="1" x14ac:dyDescent="0.3">
      <c r="A18" s="86" t="s">
        <v>167</v>
      </c>
      <c r="B18" s="87">
        <v>30103</v>
      </c>
      <c r="C18" s="88">
        <v>53.996703121000003</v>
      </c>
      <c r="D18" s="88">
        <v>55.105500038999999</v>
      </c>
      <c r="E18" s="87">
        <v>38636</v>
      </c>
      <c r="F18" s="88">
        <v>63.976102517999998</v>
      </c>
      <c r="G18" s="88">
        <v>65.708030855000004</v>
      </c>
      <c r="H18" s="87">
        <v>41229</v>
      </c>
      <c r="I18" s="88">
        <v>64.452941801999998</v>
      </c>
      <c r="J18" s="89">
        <v>67.088008509999995</v>
      </c>
    </row>
    <row r="19" spans="1:10" s="62" customFormat="1" ht="18.899999999999999" customHeight="1" x14ac:dyDescent="0.3">
      <c r="A19" s="90" t="s">
        <v>29</v>
      </c>
      <c r="B19" s="91">
        <v>51219</v>
      </c>
      <c r="C19" s="92">
        <v>53.820183278000002</v>
      </c>
      <c r="D19" s="92">
        <v>52.931368024999998</v>
      </c>
      <c r="E19" s="91">
        <v>64679</v>
      </c>
      <c r="F19" s="92">
        <v>63.212717798</v>
      </c>
      <c r="G19" s="92">
        <v>62.232101251000003</v>
      </c>
      <c r="H19" s="91">
        <v>69462</v>
      </c>
      <c r="I19" s="92">
        <v>64.071297328</v>
      </c>
      <c r="J19" s="93">
        <v>64.071297328</v>
      </c>
    </row>
    <row r="20" spans="1:10" ht="18.899999999999999" customHeight="1" x14ac:dyDescent="0.25">
      <c r="A20" s="77" t="s">
        <v>418</v>
      </c>
    </row>
    <row r="22" spans="1:10" ht="15.6" x14ac:dyDescent="0.3">
      <c r="A22" s="122" t="s">
        <v>472</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458</v>
      </c>
      <c r="B1" s="61"/>
      <c r="C1" s="61"/>
      <c r="D1" s="61"/>
      <c r="E1" s="61"/>
      <c r="F1" s="61"/>
      <c r="G1" s="61"/>
      <c r="H1" s="61"/>
      <c r="I1" s="61"/>
      <c r="J1" s="61"/>
      <c r="K1" s="61"/>
      <c r="L1" s="61"/>
    </row>
    <row r="2" spans="1:16" s="62" customFormat="1" ht="18.899999999999999" customHeight="1" x14ac:dyDescent="0.3">
      <c r="A2" s="1" t="s">
        <v>455</v>
      </c>
      <c r="B2" s="63"/>
      <c r="C2" s="63"/>
      <c r="D2" s="63"/>
      <c r="E2" s="63"/>
      <c r="F2" s="63"/>
      <c r="G2" s="63"/>
      <c r="H2" s="63"/>
      <c r="I2" s="63"/>
      <c r="J2" s="63"/>
      <c r="K2" s="61"/>
      <c r="L2" s="61"/>
    </row>
    <row r="3" spans="1:16" s="66" customFormat="1" ht="54" customHeight="1" x14ac:dyDescent="0.3">
      <c r="A3" s="105" t="s">
        <v>457</v>
      </c>
      <c r="B3" s="64" t="s">
        <v>461</v>
      </c>
      <c r="C3" s="64" t="s">
        <v>464</v>
      </c>
      <c r="D3" s="64" t="s">
        <v>432</v>
      </c>
      <c r="E3" s="64" t="s">
        <v>462</v>
      </c>
      <c r="F3" s="64" t="s">
        <v>465</v>
      </c>
      <c r="G3" s="64" t="s">
        <v>433</v>
      </c>
      <c r="H3" s="64" t="s">
        <v>463</v>
      </c>
      <c r="I3" s="64" t="s">
        <v>466</v>
      </c>
      <c r="J3" s="65" t="s">
        <v>434</v>
      </c>
      <c r="O3" s="67"/>
      <c r="P3" s="67"/>
    </row>
    <row r="4" spans="1:16" s="62" customFormat="1" ht="18.899999999999999" customHeight="1" x14ac:dyDescent="0.3">
      <c r="A4" s="84" t="s">
        <v>299</v>
      </c>
      <c r="B4" s="69">
        <v>1752</v>
      </c>
      <c r="C4" s="70">
        <v>49.884684376999999</v>
      </c>
      <c r="D4" s="70">
        <v>51.181512671</v>
      </c>
      <c r="E4" s="69">
        <v>2472</v>
      </c>
      <c r="F4" s="70">
        <v>53.857382514000001</v>
      </c>
      <c r="G4" s="70">
        <v>57.894100188000003</v>
      </c>
      <c r="H4" s="69">
        <v>2911</v>
      </c>
      <c r="I4" s="70">
        <v>55.394862035999999</v>
      </c>
      <c r="J4" s="85">
        <v>58.310989388000003</v>
      </c>
    </row>
    <row r="5" spans="1:16" s="62" customFormat="1" ht="18.899999999999999" customHeight="1" x14ac:dyDescent="0.3">
      <c r="A5" s="84" t="s">
        <v>300</v>
      </c>
      <c r="B5" s="69">
        <v>1569</v>
      </c>
      <c r="C5" s="70">
        <v>60.288184438000002</v>
      </c>
      <c r="D5" s="70">
        <v>58.378385065000003</v>
      </c>
      <c r="E5" s="69">
        <v>1911</v>
      </c>
      <c r="F5" s="70">
        <v>67.631653454000002</v>
      </c>
      <c r="G5" s="70">
        <v>66.346132548</v>
      </c>
      <c r="H5" s="69">
        <v>2028</v>
      </c>
      <c r="I5" s="70">
        <v>70.847161572000005</v>
      </c>
      <c r="J5" s="85">
        <v>67.894727493000005</v>
      </c>
    </row>
    <row r="6" spans="1:16" s="62" customFormat="1" ht="18.899999999999999" customHeight="1" x14ac:dyDescent="0.3">
      <c r="A6" s="84" t="s">
        <v>286</v>
      </c>
      <c r="B6" s="69">
        <v>2025</v>
      </c>
      <c r="C6" s="70">
        <v>70.271020578000005</v>
      </c>
      <c r="D6" s="70">
        <v>65.365497957000002</v>
      </c>
      <c r="E6" s="69">
        <v>2454</v>
      </c>
      <c r="F6" s="70">
        <v>81.824547363999997</v>
      </c>
      <c r="G6" s="70">
        <v>76.386001446999998</v>
      </c>
      <c r="H6" s="69">
        <v>2617</v>
      </c>
      <c r="I6" s="70">
        <v>81.658761857000002</v>
      </c>
      <c r="J6" s="85">
        <v>75.580780168999993</v>
      </c>
    </row>
    <row r="7" spans="1:16" s="62" customFormat="1" ht="18.899999999999999" customHeight="1" x14ac:dyDescent="0.3">
      <c r="A7" s="84" t="s">
        <v>301</v>
      </c>
      <c r="B7" s="69">
        <v>1998</v>
      </c>
      <c r="C7" s="70">
        <v>62.394603709999998</v>
      </c>
      <c r="D7" s="70">
        <v>59.676099837999999</v>
      </c>
      <c r="E7" s="69">
        <v>2582</v>
      </c>
      <c r="F7" s="70">
        <v>71.634668738000002</v>
      </c>
      <c r="G7" s="70">
        <v>67.947963650999995</v>
      </c>
      <c r="H7" s="69">
        <v>2924</v>
      </c>
      <c r="I7" s="70">
        <v>71.694782267999997</v>
      </c>
      <c r="J7" s="85">
        <v>68.731630847000005</v>
      </c>
    </row>
    <row r="8" spans="1:16" s="62" customFormat="1" ht="18.899999999999999" customHeight="1" x14ac:dyDescent="0.3">
      <c r="A8" s="84" t="s">
        <v>302</v>
      </c>
      <c r="B8" s="69">
        <v>716</v>
      </c>
      <c r="C8" s="70">
        <v>55.876385204000002</v>
      </c>
      <c r="D8" s="70">
        <v>54.899413961999997</v>
      </c>
      <c r="E8" s="69">
        <v>843</v>
      </c>
      <c r="F8" s="70">
        <v>63.127152913000003</v>
      </c>
      <c r="G8" s="70">
        <v>62.189895157000002</v>
      </c>
      <c r="H8" s="69">
        <v>880</v>
      </c>
      <c r="I8" s="70">
        <v>66.702038959999996</v>
      </c>
      <c r="J8" s="85">
        <v>64.157579558999998</v>
      </c>
    </row>
    <row r="9" spans="1:16" s="62" customFormat="1" ht="18.899999999999999" customHeight="1" x14ac:dyDescent="0.3">
      <c r="A9" s="84" t="s">
        <v>303</v>
      </c>
      <c r="B9" s="69">
        <v>1872</v>
      </c>
      <c r="C9" s="70">
        <v>60.256864196999999</v>
      </c>
      <c r="D9" s="70">
        <v>58.053682228</v>
      </c>
      <c r="E9" s="69">
        <v>2504</v>
      </c>
      <c r="F9" s="70">
        <v>73.030594686000001</v>
      </c>
      <c r="G9" s="70">
        <v>68.731351774999993</v>
      </c>
      <c r="H9" s="69">
        <v>2612</v>
      </c>
      <c r="I9" s="70">
        <v>73.583683128000004</v>
      </c>
      <c r="J9" s="85">
        <v>67.489215748999996</v>
      </c>
    </row>
    <row r="10" spans="1:16" s="62" customFormat="1" ht="18.899999999999999" customHeight="1" x14ac:dyDescent="0.3">
      <c r="A10" s="84" t="s">
        <v>304</v>
      </c>
      <c r="B10" s="69">
        <v>1251</v>
      </c>
      <c r="C10" s="70">
        <v>57.726916154999998</v>
      </c>
      <c r="D10" s="70">
        <v>55.395432227999997</v>
      </c>
      <c r="E10" s="69">
        <v>1513</v>
      </c>
      <c r="F10" s="70">
        <v>66.834526018000005</v>
      </c>
      <c r="G10" s="70">
        <v>65.157038858000007</v>
      </c>
      <c r="H10" s="69">
        <v>1634</v>
      </c>
      <c r="I10" s="70">
        <v>71.632107317000006</v>
      </c>
      <c r="J10" s="85">
        <v>69.023523991000005</v>
      </c>
    </row>
    <row r="11" spans="1:16" s="62" customFormat="1" ht="18.899999999999999" customHeight="1" x14ac:dyDescent="0.3">
      <c r="A11" s="84" t="s">
        <v>289</v>
      </c>
      <c r="B11" s="69">
        <v>1533</v>
      </c>
      <c r="C11" s="70">
        <v>55.906057400999998</v>
      </c>
      <c r="D11" s="70">
        <v>54.146445511000003</v>
      </c>
      <c r="E11" s="69">
        <v>2072</v>
      </c>
      <c r="F11" s="70">
        <v>69.583907042000007</v>
      </c>
      <c r="G11" s="70">
        <v>66.667884130999994</v>
      </c>
      <c r="H11" s="69">
        <v>2330</v>
      </c>
      <c r="I11" s="70">
        <v>69.883926697000007</v>
      </c>
      <c r="J11" s="85">
        <v>68.118656157999993</v>
      </c>
    </row>
    <row r="12" spans="1:16" s="62" customFormat="1" ht="18.899999999999999" customHeight="1" x14ac:dyDescent="0.3">
      <c r="A12" s="84" t="s">
        <v>305</v>
      </c>
      <c r="B12" s="69">
        <v>876</v>
      </c>
      <c r="C12" s="70">
        <v>42.528400816000001</v>
      </c>
      <c r="D12" s="70">
        <v>42.169213581000001</v>
      </c>
      <c r="E12" s="69">
        <v>1217</v>
      </c>
      <c r="F12" s="70">
        <v>52.768503664000001</v>
      </c>
      <c r="G12" s="70">
        <v>52.792853108999999</v>
      </c>
      <c r="H12" s="69">
        <v>1344</v>
      </c>
      <c r="I12" s="70">
        <v>52.830188679000003</v>
      </c>
      <c r="J12" s="85">
        <v>54.359220221000001</v>
      </c>
    </row>
    <row r="13" spans="1:16" s="62" customFormat="1" ht="18.899999999999999" customHeight="1" x14ac:dyDescent="0.3">
      <c r="A13" s="84" t="s">
        <v>306</v>
      </c>
      <c r="B13" s="69">
        <v>244</v>
      </c>
      <c r="C13" s="70">
        <v>62.133944487000001</v>
      </c>
      <c r="D13" s="70">
        <v>56.732270597000003</v>
      </c>
      <c r="E13" s="69">
        <v>285</v>
      </c>
      <c r="F13" s="70">
        <v>67.487568080000003</v>
      </c>
      <c r="G13" s="70">
        <v>62.153830218000003</v>
      </c>
      <c r="H13" s="69">
        <v>358</v>
      </c>
      <c r="I13" s="70">
        <v>67.700453858000003</v>
      </c>
      <c r="J13" s="85">
        <v>63.983356694000001</v>
      </c>
    </row>
    <row r="14" spans="1:16" s="62" customFormat="1" ht="18.899999999999999" customHeight="1" x14ac:dyDescent="0.3">
      <c r="A14" s="84" t="s">
        <v>307</v>
      </c>
      <c r="B14" s="69">
        <v>1524</v>
      </c>
      <c r="C14" s="70">
        <v>50.793227569999999</v>
      </c>
      <c r="D14" s="70">
        <v>48.473332038999999</v>
      </c>
      <c r="E14" s="69">
        <v>2129</v>
      </c>
      <c r="F14" s="70">
        <v>63.599701269999997</v>
      </c>
      <c r="G14" s="70">
        <v>61.298909758000001</v>
      </c>
      <c r="H14" s="69">
        <v>2335</v>
      </c>
      <c r="I14" s="70">
        <v>60.573830030000003</v>
      </c>
      <c r="J14" s="85">
        <v>59.925795522999998</v>
      </c>
    </row>
    <row r="15" spans="1:16" s="62" customFormat="1" ht="18.899999999999999" customHeight="1" x14ac:dyDescent="0.3">
      <c r="A15" s="84" t="s">
        <v>308</v>
      </c>
      <c r="B15" s="69">
        <v>1715</v>
      </c>
      <c r="C15" s="70">
        <v>58.490501688000002</v>
      </c>
      <c r="D15" s="70">
        <v>56.499695979000002</v>
      </c>
      <c r="E15" s="69">
        <v>2090</v>
      </c>
      <c r="F15" s="70">
        <v>66.313418154999994</v>
      </c>
      <c r="G15" s="70">
        <v>64.763435618000003</v>
      </c>
      <c r="H15" s="69">
        <v>2257</v>
      </c>
      <c r="I15" s="70">
        <v>68.966570922000002</v>
      </c>
      <c r="J15" s="85">
        <v>67.250980647000006</v>
      </c>
    </row>
    <row r="16" spans="1:16" s="62" customFormat="1" ht="18.899999999999999" customHeight="1" x14ac:dyDescent="0.3">
      <c r="A16" s="84" t="s">
        <v>309</v>
      </c>
      <c r="B16" s="69">
        <v>1004</v>
      </c>
      <c r="C16" s="70">
        <v>55.647932601999997</v>
      </c>
      <c r="D16" s="70">
        <v>57.216605782999999</v>
      </c>
      <c r="E16" s="69">
        <v>1116</v>
      </c>
      <c r="F16" s="70">
        <v>59.858399485</v>
      </c>
      <c r="G16" s="70">
        <v>61.112054923999999</v>
      </c>
      <c r="H16" s="69">
        <v>1239</v>
      </c>
      <c r="I16" s="70">
        <v>65.196800674000002</v>
      </c>
      <c r="J16" s="85">
        <v>66.367427715999995</v>
      </c>
    </row>
    <row r="17" spans="1:12" s="62" customFormat="1" ht="18.899999999999999" customHeight="1" x14ac:dyDescent="0.3">
      <c r="A17" s="84" t="s">
        <v>310</v>
      </c>
      <c r="B17" s="69">
        <v>515</v>
      </c>
      <c r="C17" s="70">
        <v>67.888215133000003</v>
      </c>
      <c r="D17" s="70">
        <v>62.387657891000003</v>
      </c>
      <c r="E17" s="69">
        <v>635</v>
      </c>
      <c r="F17" s="70">
        <v>81.609047680000003</v>
      </c>
      <c r="G17" s="70">
        <v>72.792691286999997</v>
      </c>
      <c r="H17" s="69">
        <v>690</v>
      </c>
      <c r="I17" s="70">
        <v>82.025677603000005</v>
      </c>
      <c r="J17" s="85">
        <v>73.208296340000004</v>
      </c>
    </row>
    <row r="18" spans="1:12" s="62" customFormat="1" ht="18.899999999999999" customHeight="1" x14ac:dyDescent="0.3">
      <c r="A18" s="84" t="s">
        <v>311</v>
      </c>
      <c r="B18" s="69">
        <v>1193</v>
      </c>
      <c r="C18" s="70">
        <v>52.687364748</v>
      </c>
      <c r="D18" s="70">
        <v>50.736492282</v>
      </c>
      <c r="E18" s="69">
        <v>1493</v>
      </c>
      <c r="F18" s="70">
        <v>59.693734757000001</v>
      </c>
      <c r="G18" s="70">
        <v>58.094449206</v>
      </c>
      <c r="H18" s="69">
        <v>1655</v>
      </c>
      <c r="I18" s="70">
        <v>60.436751387999998</v>
      </c>
      <c r="J18" s="85">
        <v>59.662786871000002</v>
      </c>
    </row>
    <row r="19" spans="1:12" s="62" customFormat="1" ht="18.899999999999999" customHeight="1" x14ac:dyDescent="0.3">
      <c r="A19" s="84" t="s">
        <v>312</v>
      </c>
      <c r="B19" s="69">
        <v>1943</v>
      </c>
      <c r="C19" s="70">
        <v>61.357248871000003</v>
      </c>
      <c r="D19" s="70">
        <v>57.348010017999997</v>
      </c>
      <c r="E19" s="69">
        <v>2420</v>
      </c>
      <c r="F19" s="70">
        <v>74.006116207999995</v>
      </c>
      <c r="G19" s="70">
        <v>69.086624792999999</v>
      </c>
      <c r="H19" s="69">
        <v>2581</v>
      </c>
      <c r="I19" s="70">
        <v>76.171644434000001</v>
      </c>
      <c r="J19" s="85">
        <v>71.161416187</v>
      </c>
    </row>
    <row r="20" spans="1:12" s="62" customFormat="1" ht="18.899999999999999" customHeight="1" x14ac:dyDescent="0.3">
      <c r="A20" s="84" t="s">
        <v>313</v>
      </c>
      <c r="B20" s="69">
        <v>694</v>
      </c>
      <c r="C20" s="70">
        <v>50.454380225000001</v>
      </c>
      <c r="D20" s="70">
        <v>51.779813183000002</v>
      </c>
      <c r="E20" s="69">
        <v>892</v>
      </c>
      <c r="F20" s="70">
        <v>62.329676472999999</v>
      </c>
      <c r="G20" s="70">
        <v>63.230791496999998</v>
      </c>
      <c r="H20" s="69">
        <v>915</v>
      </c>
      <c r="I20" s="70">
        <v>63.107800537999999</v>
      </c>
      <c r="J20" s="85">
        <v>62.722217383</v>
      </c>
    </row>
    <row r="21" spans="1:12" s="62" customFormat="1" ht="18.899999999999999" customHeight="1" x14ac:dyDescent="0.3">
      <c r="A21" s="84" t="s">
        <v>314</v>
      </c>
      <c r="B21" s="69">
        <v>564</v>
      </c>
      <c r="C21" s="70">
        <v>39.074407649000001</v>
      </c>
      <c r="D21" s="70">
        <v>38.421302130000001</v>
      </c>
      <c r="E21" s="69">
        <v>768</v>
      </c>
      <c r="F21" s="70">
        <v>48.65995058</v>
      </c>
      <c r="G21" s="70">
        <v>48.463919031000003</v>
      </c>
      <c r="H21" s="69">
        <v>807</v>
      </c>
      <c r="I21" s="70">
        <v>47.593772115999997</v>
      </c>
      <c r="J21" s="85">
        <v>47.667389344999997</v>
      </c>
    </row>
    <row r="22" spans="1:12" s="62" customFormat="1" ht="18.899999999999999" customHeight="1" x14ac:dyDescent="0.3">
      <c r="A22" s="84" t="s">
        <v>315</v>
      </c>
      <c r="B22" s="69">
        <v>456</v>
      </c>
      <c r="C22" s="70">
        <v>41.735310269000003</v>
      </c>
      <c r="D22" s="70">
        <v>42.339960095999999</v>
      </c>
      <c r="E22" s="69">
        <v>615</v>
      </c>
      <c r="F22" s="70">
        <v>51.837491571000001</v>
      </c>
      <c r="G22" s="70">
        <v>51.866973942999998</v>
      </c>
      <c r="H22" s="69">
        <v>624</v>
      </c>
      <c r="I22" s="70">
        <v>50.428317440000001</v>
      </c>
      <c r="J22" s="85">
        <v>50.808604727999999</v>
      </c>
    </row>
    <row r="23" spans="1:12" s="62" customFormat="1" ht="18.899999999999999" customHeight="1" x14ac:dyDescent="0.3">
      <c r="A23" s="84" t="s">
        <v>316</v>
      </c>
      <c r="B23" s="69">
        <v>1510</v>
      </c>
      <c r="C23" s="70">
        <v>58.577081231999998</v>
      </c>
      <c r="D23" s="70">
        <v>54.593024112999998</v>
      </c>
      <c r="E23" s="69">
        <v>1957</v>
      </c>
      <c r="F23" s="70">
        <v>74.064262196000001</v>
      </c>
      <c r="G23" s="70">
        <v>68.866385887000007</v>
      </c>
      <c r="H23" s="69">
        <v>1809</v>
      </c>
      <c r="I23" s="70">
        <v>68.652751422999998</v>
      </c>
      <c r="J23" s="85">
        <v>63.943642115000003</v>
      </c>
    </row>
    <row r="24" spans="1:12" s="62" customFormat="1" ht="18.899999999999999" customHeight="1" x14ac:dyDescent="0.3">
      <c r="A24" s="84" t="s">
        <v>317</v>
      </c>
      <c r="B24" s="69">
        <v>1289</v>
      </c>
      <c r="C24" s="70">
        <v>59.025551790000002</v>
      </c>
      <c r="D24" s="70">
        <v>56.421074099999998</v>
      </c>
      <c r="E24" s="69">
        <v>1585</v>
      </c>
      <c r="F24" s="70">
        <v>69.268420593000002</v>
      </c>
      <c r="G24" s="70">
        <v>66.692665231000007</v>
      </c>
      <c r="H24" s="69">
        <v>1594</v>
      </c>
      <c r="I24" s="70">
        <v>60.853630602000003</v>
      </c>
      <c r="J24" s="85">
        <v>60.686011378000003</v>
      </c>
    </row>
    <row r="25" spans="1:12" s="62" customFormat="1" ht="18.899999999999999" customHeight="1" x14ac:dyDescent="0.3">
      <c r="A25" s="84" t="s">
        <v>298</v>
      </c>
      <c r="B25" s="69">
        <v>48</v>
      </c>
      <c r="C25" s="70">
        <v>66.852367688000001</v>
      </c>
      <c r="D25" s="70">
        <v>65.322800873000006</v>
      </c>
      <c r="E25" s="69">
        <v>42</v>
      </c>
      <c r="F25" s="70">
        <v>59.490084985999999</v>
      </c>
      <c r="G25" s="70">
        <v>57.716618568000001</v>
      </c>
      <c r="H25" s="69">
        <v>75</v>
      </c>
      <c r="I25" s="70">
        <v>105.18934081</v>
      </c>
      <c r="J25" s="85">
        <v>101.04994225999999</v>
      </c>
    </row>
    <row r="26" spans="1:12" s="62" customFormat="1" ht="18.899999999999999" customHeight="1" x14ac:dyDescent="0.3">
      <c r="A26" s="84" t="s">
        <v>318</v>
      </c>
      <c r="B26" s="69">
        <v>1266</v>
      </c>
      <c r="C26" s="70">
        <v>42.212663798999998</v>
      </c>
      <c r="D26" s="70">
        <v>43.230498001000001</v>
      </c>
      <c r="E26" s="69">
        <v>1610</v>
      </c>
      <c r="F26" s="70">
        <v>52.413972719</v>
      </c>
      <c r="G26" s="70">
        <v>52.372127796000001</v>
      </c>
      <c r="H26" s="69">
        <v>1586</v>
      </c>
      <c r="I26" s="70">
        <v>52.801544761000002</v>
      </c>
      <c r="J26" s="85">
        <v>52.808098309999998</v>
      </c>
    </row>
    <row r="27" spans="1:12" s="62" customFormat="1" ht="18.899999999999999" customHeight="1" x14ac:dyDescent="0.3">
      <c r="A27" s="84" t="s">
        <v>319</v>
      </c>
      <c r="B27" s="69">
        <v>1124</v>
      </c>
      <c r="C27" s="70">
        <v>39.859569487999998</v>
      </c>
      <c r="D27" s="70">
        <v>43.140164577999997</v>
      </c>
      <c r="E27" s="69">
        <v>1522</v>
      </c>
      <c r="F27" s="70">
        <v>51.86043342</v>
      </c>
      <c r="G27" s="70">
        <v>55.304314400999999</v>
      </c>
      <c r="H27" s="69">
        <v>1474</v>
      </c>
      <c r="I27" s="70">
        <v>52.390261240000001</v>
      </c>
      <c r="J27" s="85">
        <v>54.751807962999997</v>
      </c>
    </row>
    <row r="28" spans="1:12" s="62" customFormat="1" ht="18.899999999999999" customHeight="1" x14ac:dyDescent="0.3">
      <c r="A28" s="84" t="s">
        <v>320</v>
      </c>
      <c r="B28" s="69">
        <v>934</v>
      </c>
      <c r="C28" s="70">
        <v>42.952402851000002</v>
      </c>
      <c r="D28" s="70">
        <v>43.088987998999997</v>
      </c>
      <c r="E28" s="69">
        <v>1255</v>
      </c>
      <c r="F28" s="70">
        <v>54.045906721999998</v>
      </c>
      <c r="G28" s="70">
        <v>54.239086510999996</v>
      </c>
      <c r="H28" s="69">
        <v>1305</v>
      </c>
      <c r="I28" s="70">
        <v>55.515378398000003</v>
      </c>
      <c r="J28" s="85">
        <v>55.775390221999999</v>
      </c>
    </row>
    <row r="29" spans="1:12" s="62" customFormat="1" ht="18.899999999999999" customHeight="1" x14ac:dyDescent="0.3">
      <c r="A29" s="84" t="s">
        <v>321</v>
      </c>
      <c r="B29" s="69">
        <v>488</v>
      </c>
      <c r="C29" s="70">
        <v>42.931292337000002</v>
      </c>
      <c r="D29" s="70">
        <v>44.142404773000003</v>
      </c>
      <c r="E29" s="69">
        <v>654</v>
      </c>
      <c r="F29" s="70">
        <v>54.509084846999997</v>
      </c>
      <c r="G29" s="70">
        <v>55.595681114999998</v>
      </c>
      <c r="H29" s="69">
        <v>645</v>
      </c>
      <c r="I29" s="70">
        <v>56.698312236</v>
      </c>
      <c r="J29" s="85">
        <v>56.360460123000003</v>
      </c>
    </row>
    <row r="30" spans="1:12" ht="18.899999999999999" customHeight="1" x14ac:dyDescent="0.25">
      <c r="A30" s="86" t="s">
        <v>167</v>
      </c>
      <c r="B30" s="87">
        <v>30103</v>
      </c>
      <c r="C30" s="88">
        <v>53.996703121000003</v>
      </c>
      <c r="D30" s="88">
        <v>55.105500038999999</v>
      </c>
      <c r="E30" s="87">
        <v>38636</v>
      </c>
      <c r="F30" s="88">
        <v>63.976102517999998</v>
      </c>
      <c r="G30" s="88">
        <v>65.708030855000004</v>
      </c>
      <c r="H30" s="87">
        <v>41229</v>
      </c>
      <c r="I30" s="88">
        <v>64.452941801999998</v>
      </c>
      <c r="J30" s="89">
        <v>67.088008509999995</v>
      </c>
    </row>
    <row r="31" spans="1:12" ht="18.899999999999999" customHeight="1" x14ac:dyDescent="0.25">
      <c r="A31" s="90" t="s">
        <v>29</v>
      </c>
      <c r="B31" s="91">
        <v>51219</v>
      </c>
      <c r="C31" s="92">
        <v>53.820183278000002</v>
      </c>
      <c r="D31" s="92">
        <v>52.931368024999998</v>
      </c>
      <c r="E31" s="91">
        <v>64679</v>
      </c>
      <c r="F31" s="92">
        <v>63.212717798</v>
      </c>
      <c r="G31" s="92">
        <v>62.232101251000003</v>
      </c>
      <c r="H31" s="91">
        <v>69462</v>
      </c>
      <c r="I31" s="92">
        <v>64.071297328</v>
      </c>
      <c r="J31" s="93">
        <v>64.071297328</v>
      </c>
      <c r="K31" s="94"/>
      <c r="L31" s="94"/>
    </row>
    <row r="32" spans="1:12" ht="18.899999999999999" customHeight="1" x14ac:dyDescent="0.25">
      <c r="A32" s="77" t="s">
        <v>418</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2" t="s">
        <v>472</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450</v>
      </c>
      <c r="B1" s="61"/>
      <c r="C1" s="61"/>
      <c r="D1" s="61"/>
      <c r="E1" s="61"/>
      <c r="F1" s="61"/>
      <c r="G1" s="61"/>
      <c r="H1" s="61"/>
      <c r="I1" s="61"/>
      <c r="J1" s="61"/>
    </row>
    <row r="2" spans="1:16" s="62" customFormat="1" ht="18.899999999999999" customHeight="1" x14ac:dyDescent="0.3">
      <c r="A2" s="1" t="s">
        <v>455</v>
      </c>
      <c r="B2" s="63"/>
      <c r="C2" s="63"/>
      <c r="D2" s="63"/>
      <c r="E2" s="63"/>
      <c r="F2" s="63"/>
      <c r="G2" s="63"/>
      <c r="H2" s="63"/>
      <c r="I2" s="63"/>
      <c r="J2" s="63"/>
    </row>
    <row r="3" spans="1:16" s="66" customFormat="1" ht="54" customHeight="1" x14ac:dyDescent="0.3">
      <c r="A3" s="105" t="s">
        <v>459</v>
      </c>
      <c r="B3" s="64" t="s">
        <v>461</v>
      </c>
      <c r="C3" s="64" t="s">
        <v>464</v>
      </c>
      <c r="D3" s="64" t="s">
        <v>432</v>
      </c>
      <c r="E3" s="64" t="s">
        <v>462</v>
      </c>
      <c r="F3" s="64" t="s">
        <v>465</v>
      </c>
      <c r="G3" s="64" t="s">
        <v>433</v>
      </c>
      <c r="H3" s="64" t="s">
        <v>463</v>
      </c>
      <c r="I3" s="64" t="s">
        <v>466</v>
      </c>
      <c r="J3" s="65" t="s">
        <v>434</v>
      </c>
      <c r="O3" s="67"/>
      <c r="P3" s="67"/>
    </row>
    <row r="4" spans="1:16" s="62" customFormat="1" ht="18.899999999999999" customHeight="1" x14ac:dyDescent="0.3">
      <c r="A4" s="84" t="s">
        <v>322</v>
      </c>
      <c r="B4" s="69">
        <v>334</v>
      </c>
      <c r="C4" s="70">
        <v>69.918358803000004</v>
      </c>
      <c r="D4" s="70">
        <v>66.667967282999996</v>
      </c>
      <c r="E4" s="69">
        <v>424</v>
      </c>
      <c r="F4" s="70">
        <v>75.057532307000002</v>
      </c>
      <c r="G4" s="70">
        <v>71.834684534000004</v>
      </c>
      <c r="H4" s="69">
        <v>524</v>
      </c>
      <c r="I4" s="70">
        <v>79.106280193000003</v>
      </c>
      <c r="J4" s="85">
        <v>73.774157690999999</v>
      </c>
    </row>
    <row r="5" spans="1:16" s="62" customFormat="1" ht="18.899999999999999" customHeight="1" x14ac:dyDescent="0.3">
      <c r="A5" s="84" t="s">
        <v>343</v>
      </c>
      <c r="B5" s="69">
        <v>321</v>
      </c>
      <c r="C5" s="70">
        <v>62.6953125</v>
      </c>
      <c r="D5" s="70">
        <v>60.556174050999999</v>
      </c>
      <c r="E5" s="69">
        <v>416</v>
      </c>
      <c r="F5" s="70">
        <v>72.072072071999997</v>
      </c>
      <c r="G5" s="70">
        <v>66.812887278999995</v>
      </c>
      <c r="H5" s="69">
        <v>369</v>
      </c>
      <c r="I5" s="70">
        <v>57.521434139</v>
      </c>
      <c r="J5" s="85">
        <v>53.283403063000002</v>
      </c>
    </row>
    <row r="6" spans="1:16" s="62" customFormat="1" ht="18.899999999999999" customHeight="1" x14ac:dyDescent="0.3">
      <c r="A6" s="84" t="s">
        <v>323</v>
      </c>
      <c r="B6" s="69">
        <v>343</v>
      </c>
      <c r="C6" s="70">
        <v>55.465717982000001</v>
      </c>
      <c r="D6" s="70">
        <v>55.089908139000002</v>
      </c>
      <c r="E6" s="69">
        <v>410</v>
      </c>
      <c r="F6" s="70">
        <v>62.272174970000002</v>
      </c>
      <c r="G6" s="70">
        <v>60.606946332</v>
      </c>
      <c r="H6" s="69">
        <v>492</v>
      </c>
      <c r="I6" s="70">
        <v>62.270598657999997</v>
      </c>
      <c r="J6" s="85">
        <v>59.335334177999997</v>
      </c>
    </row>
    <row r="7" spans="1:16" s="62" customFormat="1" ht="18.899999999999999" customHeight="1" x14ac:dyDescent="0.3">
      <c r="A7" s="84" t="s">
        <v>338</v>
      </c>
      <c r="B7" s="69">
        <v>99</v>
      </c>
      <c r="C7" s="70">
        <v>67.484662576999995</v>
      </c>
      <c r="D7" s="70">
        <v>65.038355863999996</v>
      </c>
      <c r="E7" s="69">
        <v>86</v>
      </c>
      <c r="F7" s="70">
        <v>58.783321940999997</v>
      </c>
      <c r="G7" s="70">
        <v>56.261258972999997</v>
      </c>
      <c r="H7" s="69">
        <v>105</v>
      </c>
      <c r="I7" s="70">
        <v>67.829457364000007</v>
      </c>
      <c r="J7" s="85">
        <v>65.287443671999995</v>
      </c>
    </row>
    <row r="8" spans="1:16" s="62" customFormat="1" ht="18.899999999999999" customHeight="1" x14ac:dyDescent="0.3">
      <c r="A8" s="84" t="s">
        <v>324</v>
      </c>
      <c r="B8" s="69">
        <v>379</v>
      </c>
      <c r="C8" s="70">
        <v>49.23356716</v>
      </c>
      <c r="D8" s="70">
        <v>50.009311220000001</v>
      </c>
      <c r="E8" s="69">
        <v>625</v>
      </c>
      <c r="F8" s="70">
        <v>66.102591222000001</v>
      </c>
      <c r="G8" s="70">
        <v>68.347519894000001</v>
      </c>
      <c r="H8" s="69">
        <v>584</v>
      </c>
      <c r="I8" s="70">
        <v>52.395478197999999</v>
      </c>
      <c r="J8" s="85">
        <v>53.912904603999998</v>
      </c>
    </row>
    <row r="9" spans="1:16" s="62" customFormat="1" ht="18.899999999999999" customHeight="1" x14ac:dyDescent="0.3">
      <c r="A9" s="84" t="s">
        <v>339</v>
      </c>
      <c r="B9" s="69">
        <v>404</v>
      </c>
      <c r="C9" s="70">
        <v>55.206340529999999</v>
      </c>
      <c r="D9" s="70">
        <v>55.657945095000002</v>
      </c>
      <c r="E9" s="69">
        <v>651</v>
      </c>
      <c r="F9" s="70">
        <v>70.052727860000005</v>
      </c>
      <c r="G9" s="70">
        <v>69.610094567999994</v>
      </c>
      <c r="H9" s="69">
        <v>741</v>
      </c>
      <c r="I9" s="70">
        <v>66.261289457000004</v>
      </c>
      <c r="J9" s="85">
        <v>64.258325670999994</v>
      </c>
    </row>
    <row r="10" spans="1:16" s="62" customFormat="1" ht="18.899999999999999" customHeight="1" x14ac:dyDescent="0.3">
      <c r="A10" s="84" t="s">
        <v>325</v>
      </c>
      <c r="B10" s="69">
        <v>408</v>
      </c>
      <c r="C10" s="70">
        <v>64.772186060999999</v>
      </c>
      <c r="D10" s="70">
        <v>63.532319444999999</v>
      </c>
      <c r="E10" s="69">
        <v>453</v>
      </c>
      <c r="F10" s="70">
        <v>68.657168838999993</v>
      </c>
      <c r="G10" s="70">
        <v>68.502537246000003</v>
      </c>
      <c r="H10" s="69">
        <v>492</v>
      </c>
      <c r="I10" s="70">
        <v>70.567986231000006</v>
      </c>
      <c r="J10" s="85">
        <v>70.870317389999997</v>
      </c>
    </row>
    <row r="11" spans="1:16" s="62" customFormat="1" ht="18.899999999999999" customHeight="1" x14ac:dyDescent="0.3">
      <c r="A11" s="84" t="s">
        <v>326</v>
      </c>
      <c r="B11" s="69">
        <v>218</v>
      </c>
      <c r="C11" s="70">
        <v>62.896710906000003</v>
      </c>
      <c r="D11" s="70">
        <v>64.997167128000001</v>
      </c>
      <c r="E11" s="69">
        <v>238</v>
      </c>
      <c r="F11" s="70">
        <v>66.129480411000003</v>
      </c>
      <c r="G11" s="70">
        <v>67.909889663000001</v>
      </c>
      <c r="H11" s="69">
        <v>256</v>
      </c>
      <c r="I11" s="70">
        <v>51.179528189000003</v>
      </c>
      <c r="J11" s="85">
        <v>52.038409883</v>
      </c>
    </row>
    <row r="12" spans="1:16" s="62" customFormat="1" ht="18.899999999999999" customHeight="1" x14ac:dyDescent="0.3">
      <c r="A12" s="84" t="s">
        <v>207</v>
      </c>
      <c r="B12" s="69">
        <v>122</v>
      </c>
      <c r="C12" s="70">
        <v>41.581458759</v>
      </c>
      <c r="D12" s="70">
        <v>39.665027041000002</v>
      </c>
      <c r="E12" s="69">
        <v>185</v>
      </c>
      <c r="F12" s="70">
        <v>59.754521963999998</v>
      </c>
      <c r="G12" s="70">
        <v>57.265210164999999</v>
      </c>
      <c r="H12" s="69">
        <v>171</v>
      </c>
      <c r="I12" s="70">
        <v>54.302953318999997</v>
      </c>
      <c r="J12" s="85">
        <v>52.035749056999997</v>
      </c>
    </row>
    <row r="13" spans="1:16" s="62" customFormat="1" ht="18.899999999999999" customHeight="1" x14ac:dyDescent="0.3">
      <c r="A13" s="84" t="s">
        <v>327</v>
      </c>
      <c r="B13" s="69">
        <v>554</v>
      </c>
      <c r="C13" s="70">
        <v>85.586281477</v>
      </c>
      <c r="D13" s="70">
        <v>83.877345765000001</v>
      </c>
      <c r="E13" s="69">
        <v>535</v>
      </c>
      <c r="F13" s="70">
        <v>71.831364124999993</v>
      </c>
      <c r="G13" s="70">
        <v>69.762058116000006</v>
      </c>
      <c r="H13" s="69">
        <v>548</v>
      </c>
      <c r="I13" s="70">
        <v>65.944645006000002</v>
      </c>
      <c r="J13" s="85">
        <v>63.860695886999999</v>
      </c>
    </row>
    <row r="14" spans="1:16" s="62" customFormat="1" ht="18.899999999999999" customHeight="1" x14ac:dyDescent="0.3">
      <c r="A14" s="84" t="s">
        <v>340</v>
      </c>
      <c r="B14" s="69">
        <v>368</v>
      </c>
      <c r="C14" s="70">
        <v>50.927207307000003</v>
      </c>
      <c r="D14" s="70">
        <v>48.930376549000002</v>
      </c>
      <c r="E14" s="69">
        <v>632</v>
      </c>
      <c r="F14" s="70">
        <v>67.456505496999995</v>
      </c>
      <c r="G14" s="70">
        <v>64.568255254999997</v>
      </c>
      <c r="H14" s="69">
        <v>591</v>
      </c>
      <c r="I14" s="70">
        <v>59.171005205999997</v>
      </c>
      <c r="J14" s="85">
        <v>57.606917531999997</v>
      </c>
    </row>
    <row r="15" spans="1:16" s="62" customFormat="1" ht="18.899999999999999" customHeight="1" x14ac:dyDescent="0.3">
      <c r="A15" s="84" t="s">
        <v>328</v>
      </c>
      <c r="B15" s="69">
        <v>722</v>
      </c>
      <c r="C15" s="70">
        <v>51.741436147000002</v>
      </c>
      <c r="D15" s="70">
        <v>53.030549667000003</v>
      </c>
      <c r="E15" s="69">
        <v>1074</v>
      </c>
      <c r="F15" s="70">
        <v>72.027362350000004</v>
      </c>
      <c r="G15" s="70">
        <v>72.319441022999996</v>
      </c>
      <c r="H15" s="69">
        <v>930</v>
      </c>
      <c r="I15" s="70">
        <v>55.983626293999997</v>
      </c>
      <c r="J15" s="85">
        <v>56.025867609000002</v>
      </c>
    </row>
    <row r="16" spans="1:16" s="62" customFormat="1" ht="18.899999999999999" customHeight="1" x14ac:dyDescent="0.3">
      <c r="A16" s="84" t="s">
        <v>341</v>
      </c>
      <c r="B16" s="69">
        <v>184</v>
      </c>
      <c r="C16" s="70">
        <v>59.031119666000002</v>
      </c>
      <c r="D16" s="70">
        <v>56.858036499999997</v>
      </c>
      <c r="E16" s="69">
        <v>217</v>
      </c>
      <c r="F16" s="70">
        <v>65.877352763000005</v>
      </c>
      <c r="G16" s="70">
        <v>63.043560401000001</v>
      </c>
      <c r="H16" s="69">
        <v>223</v>
      </c>
      <c r="I16" s="70">
        <v>64.228110599000004</v>
      </c>
      <c r="J16" s="85">
        <v>59.155390758999999</v>
      </c>
    </row>
    <row r="17" spans="1:16" s="62" customFormat="1" ht="18.899999999999999" customHeight="1" x14ac:dyDescent="0.3">
      <c r="A17" s="84" t="s">
        <v>329</v>
      </c>
      <c r="B17" s="69">
        <v>102</v>
      </c>
      <c r="C17" s="70">
        <v>49.538610976000001</v>
      </c>
      <c r="D17" s="70">
        <v>46.009618089999996</v>
      </c>
      <c r="E17" s="69">
        <v>148</v>
      </c>
      <c r="F17" s="70">
        <v>71.463061323000005</v>
      </c>
      <c r="G17" s="70">
        <v>66.316115742999997</v>
      </c>
      <c r="H17" s="69">
        <v>151</v>
      </c>
      <c r="I17" s="70">
        <v>71.870537838999994</v>
      </c>
      <c r="J17" s="85">
        <v>67.285241783000004</v>
      </c>
    </row>
    <row r="18" spans="1:16" s="62" customFormat="1" ht="18.899999999999999" customHeight="1" x14ac:dyDescent="0.3">
      <c r="A18" s="84" t="s">
        <v>330</v>
      </c>
      <c r="B18" s="69">
        <v>310</v>
      </c>
      <c r="C18" s="70">
        <v>74.680799807</v>
      </c>
      <c r="D18" s="70">
        <v>69.423579111999999</v>
      </c>
      <c r="E18" s="69">
        <v>258</v>
      </c>
      <c r="F18" s="70">
        <v>60.849056603999998</v>
      </c>
      <c r="G18" s="70">
        <v>56.236355686000003</v>
      </c>
      <c r="H18" s="69">
        <v>284</v>
      </c>
      <c r="I18" s="70">
        <v>65.801668211000006</v>
      </c>
      <c r="J18" s="85">
        <v>60.247709608999997</v>
      </c>
    </row>
    <row r="19" spans="1:16" s="62" customFormat="1" ht="18.899999999999999" customHeight="1" x14ac:dyDescent="0.3">
      <c r="A19" s="84" t="s">
        <v>331</v>
      </c>
      <c r="B19" s="69">
        <v>161</v>
      </c>
      <c r="C19" s="70">
        <v>52.752293578</v>
      </c>
      <c r="D19" s="70">
        <v>46.108725911000001</v>
      </c>
      <c r="E19" s="69">
        <v>242</v>
      </c>
      <c r="F19" s="70">
        <v>76.005025126000007</v>
      </c>
      <c r="G19" s="70">
        <v>66.138423207000002</v>
      </c>
      <c r="H19" s="69">
        <v>239</v>
      </c>
      <c r="I19" s="70">
        <v>70.067428906000004</v>
      </c>
      <c r="J19" s="85">
        <v>60.248751878999997</v>
      </c>
    </row>
    <row r="20" spans="1:16" s="62" customFormat="1" ht="18.899999999999999" customHeight="1" x14ac:dyDescent="0.3">
      <c r="A20" s="84" t="s">
        <v>332</v>
      </c>
      <c r="B20" s="69">
        <v>209</v>
      </c>
      <c r="C20" s="70">
        <v>59.408754973999997</v>
      </c>
      <c r="D20" s="70">
        <v>57.979755740000002</v>
      </c>
      <c r="E20" s="69">
        <v>253</v>
      </c>
      <c r="F20" s="70">
        <v>68.881023686000006</v>
      </c>
      <c r="G20" s="70">
        <v>66.812463789999995</v>
      </c>
      <c r="H20" s="69">
        <v>217</v>
      </c>
      <c r="I20" s="70">
        <v>53.330056525000003</v>
      </c>
      <c r="J20" s="85">
        <v>52.29542249</v>
      </c>
    </row>
    <row r="21" spans="1:16" s="62" customFormat="1" ht="18.899999999999999" customHeight="1" x14ac:dyDescent="0.3">
      <c r="A21" s="84" t="s">
        <v>333</v>
      </c>
      <c r="B21" s="69">
        <v>226</v>
      </c>
      <c r="C21" s="70">
        <v>69.517071670000007</v>
      </c>
      <c r="D21" s="70">
        <v>65.959024912000004</v>
      </c>
      <c r="E21" s="69">
        <v>230</v>
      </c>
      <c r="F21" s="70">
        <v>69.781553398</v>
      </c>
      <c r="G21" s="70">
        <v>64.998730643000002</v>
      </c>
      <c r="H21" s="69">
        <v>209</v>
      </c>
      <c r="I21" s="70">
        <v>61.146869514000002</v>
      </c>
      <c r="J21" s="85">
        <v>56.151361059000003</v>
      </c>
    </row>
    <row r="22" spans="1:16" s="62" customFormat="1" ht="18.899999999999999" customHeight="1" x14ac:dyDescent="0.3">
      <c r="A22" s="84" t="s">
        <v>342</v>
      </c>
      <c r="B22" s="69">
        <v>442</v>
      </c>
      <c r="C22" s="70">
        <v>75.349471531000006</v>
      </c>
      <c r="D22" s="70">
        <v>70.920060558000003</v>
      </c>
      <c r="E22" s="69">
        <v>460</v>
      </c>
      <c r="F22" s="70">
        <v>77.103586992999993</v>
      </c>
      <c r="G22" s="70">
        <v>71.455348522999998</v>
      </c>
      <c r="H22" s="69">
        <v>488</v>
      </c>
      <c r="I22" s="70">
        <v>75.530103698999994</v>
      </c>
      <c r="J22" s="85">
        <v>70.299334259999995</v>
      </c>
    </row>
    <row r="23" spans="1:16" s="62" customFormat="1" ht="18.899999999999999" customHeight="1" x14ac:dyDescent="0.3">
      <c r="A23" s="84" t="s">
        <v>334</v>
      </c>
      <c r="B23" s="69">
        <v>661</v>
      </c>
      <c r="C23" s="70">
        <v>68.746749870000002</v>
      </c>
      <c r="D23" s="70">
        <v>70.717365103999995</v>
      </c>
      <c r="E23" s="69">
        <v>772</v>
      </c>
      <c r="F23" s="70">
        <v>68.463994323999998</v>
      </c>
      <c r="G23" s="70">
        <v>69.853482747000001</v>
      </c>
      <c r="H23" s="69">
        <v>715</v>
      </c>
      <c r="I23" s="70">
        <v>61.771058314999998</v>
      </c>
      <c r="J23" s="85">
        <v>63.561756215000003</v>
      </c>
    </row>
    <row r="24" spans="1:16" s="62" customFormat="1" ht="18.899999999999999" customHeight="1" x14ac:dyDescent="0.3">
      <c r="A24" s="84" t="s">
        <v>335</v>
      </c>
      <c r="B24" s="69">
        <v>228</v>
      </c>
      <c r="C24" s="70">
        <v>45.884483799999998</v>
      </c>
      <c r="D24" s="70">
        <v>43.737503775</v>
      </c>
      <c r="E24" s="69">
        <v>324</v>
      </c>
      <c r="F24" s="70">
        <v>62.5</v>
      </c>
      <c r="G24" s="70">
        <v>59.064578146999999</v>
      </c>
      <c r="H24" s="69">
        <v>316</v>
      </c>
      <c r="I24" s="70">
        <v>57.716894977000003</v>
      </c>
      <c r="J24" s="85">
        <v>55.028357970999998</v>
      </c>
    </row>
    <row r="25" spans="1:16" s="62" customFormat="1" ht="18.899999999999999" customHeight="1" x14ac:dyDescent="0.3">
      <c r="A25" s="84" t="s">
        <v>336</v>
      </c>
      <c r="B25" s="69">
        <v>524</v>
      </c>
      <c r="C25" s="70">
        <v>48.024928971000001</v>
      </c>
      <c r="D25" s="70">
        <v>45.754287632</v>
      </c>
      <c r="E25" s="69">
        <v>760</v>
      </c>
      <c r="F25" s="70">
        <v>66.225165563000004</v>
      </c>
      <c r="G25" s="70">
        <v>63.120174425999998</v>
      </c>
      <c r="H25" s="69">
        <v>765</v>
      </c>
      <c r="I25" s="70">
        <v>64.188622252000002</v>
      </c>
      <c r="J25" s="85">
        <v>60.478651892999999</v>
      </c>
    </row>
    <row r="26" spans="1:16" s="62" customFormat="1" ht="18.899999999999999" customHeight="1" x14ac:dyDescent="0.3">
      <c r="A26" s="84" t="s">
        <v>337</v>
      </c>
      <c r="B26" s="69">
        <v>136</v>
      </c>
      <c r="C26" s="70">
        <v>34.110860295999998</v>
      </c>
      <c r="D26" s="70">
        <v>33.741466936999998</v>
      </c>
      <c r="E26" s="69">
        <v>178</v>
      </c>
      <c r="F26" s="70">
        <v>43.799212597999997</v>
      </c>
      <c r="G26" s="70">
        <v>43.261709304</v>
      </c>
      <c r="H26" s="69">
        <v>221</v>
      </c>
      <c r="I26" s="70">
        <v>51.732209738000002</v>
      </c>
      <c r="J26" s="85">
        <v>51.226334584999996</v>
      </c>
    </row>
    <row r="27" spans="1:16" s="62" customFormat="1" ht="18.899999999999999" customHeight="1" x14ac:dyDescent="0.3">
      <c r="A27" s="86" t="s">
        <v>172</v>
      </c>
      <c r="B27" s="87">
        <v>7455</v>
      </c>
      <c r="C27" s="88">
        <v>58.510972279000001</v>
      </c>
      <c r="D27" s="88">
        <v>61.117014451000003</v>
      </c>
      <c r="E27" s="87">
        <v>9571</v>
      </c>
      <c r="F27" s="88">
        <v>67.898212981</v>
      </c>
      <c r="G27" s="88">
        <v>69.766834966999994</v>
      </c>
      <c r="H27" s="87">
        <v>9631</v>
      </c>
      <c r="I27" s="88">
        <v>62.000283252999999</v>
      </c>
      <c r="J27" s="89">
        <v>66.301209224999994</v>
      </c>
    </row>
    <row r="28" spans="1:16" ht="18.899999999999999" customHeight="1" x14ac:dyDescent="0.25">
      <c r="A28" s="90" t="s">
        <v>29</v>
      </c>
      <c r="B28" s="91">
        <v>51219</v>
      </c>
      <c r="C28" s="92">
        <v>53.820183278000002</v>
      </c>
      <c r="D28" s="92">
        <v>52.931368024999998</v>
      </c>
      <c r="E28" s="91">
        <v>64679</v>
      </c>
      <c r="F28" s="92">
        <v>63.212717798</v>
      </c>
      <c r="G28" s="92">
        <v>62.232101251000003</v>
      </c>
      <c r="H28" s="91">
        <v>69462</v>
      </c>
      <c r="I28" s="92">
        <v>64.071297328</v>
      </c>
      <c r="J28" s="93">
        <v>64.071297328</v>
      </c>
      <c r="K28" s="94"/>
      <c r="L28" s="94"/>
    </row>
    <row r="29" spans="1:16" ht="18.899999999999999" customHeight="1" x14ac:dyDescent="0.25">
      <c r="A29" s="77" t="s">
        <v>418</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2" t="s">
        <v>472</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451</v>
      </c>
      <c r="B1" s="61"/>
      <c r="C1" s="61"/>
      <c r="D1" s="61"/>
      <c r="E1" s="61"/>
      <c r="F1" s="61"/>
      <c r="G1" s="61"/>
      <c r="H1" s="61"/>
      <c r="I1" s="61"/>
      <c r="J1" s="61"/>
    </row>
    <row r="2" spans="1:16" s="62" customFormat="1" ht="18.899999999999999" customHeight="1" x14ac:dyDescent="0.3">
      <c r="A2" s="1" t="s">
        <v>455</v>
      </c>
      <c r="B2" s="63"/>
      <c r="C2" s="63"/>
      <c r="D2" s="63"/>
      <c r="E2" s="63"/>
      <c r="F2" s="63"/>
      <c r="G2" s="63"/>
      <c r="H2" s="63"/>
      <c r="I2" s="63"/>
      <c r="J2" s="63"/>
    </row>
    <row r="3" spans="1:16" s="66" customFormat="1" ht="54" customHeight="1" x14ac:dyDescent="0.3">
      <c r="A3" s="105" t="s">
        <v>459</v>
      </c>
      <c r="B3" s="64" t="s">
        <v>461</v>
      </c>
      <c r="C3" s="64" t="s">
        <v>464</v>
      </c>
      <c r="D3" s="64" t="s">
        <v>432</v>
      </c>
      <c r="E3" s="64" t="s">
        <v>462</v>
      </c>
      <c r="F3" s="64" t="s">
        <v>465</v>
      </c>
      <c r="G3" s="64" t="s">
        <v>433</v>
      </c>
      <c r="H3" s="64" t="s">
        <v>463</v>
      </c>
      <c r="I3" s="64" t="s">
        <v>466</v>
      </c>
      <c r="J3" s="65" t="s">
        <v>434</v>
      </c>
      <c r="O3" s="67"/>
      <c r="P3" s="67"/>
    </row>
    <row r="4" spans="1:16" s="62" customFormat="1" ht="18.899999999999999" customHeight="1" x14ac:dyDescent="0.3">
      <c r="A4" s="84" t="s">
        <v>344</v>
      </c>
      <c r="B4" s="69">
        <v>564</v>
      </c>
      <c r="C4" s="70">
        <v>55.665219108000002</v>
      </c>
      <c r="D4" s="70">
        <v>51.646817003999999</v>
      </c>
      <c r="E4" s="69">
        <v>801</v>
      </c>
      <c r="F4" s="70">
        <v>72.012946147999997</v>
      </c>
      <c r="G4" s="70">
        <v>66.251151809999996</v>
      </c>
      <c r="H4" s="69">
        <v>884</v>
      </c>
      <c r="I4" s="70">
        <v>70.108652550000002</v>
      </c>
      <c r="J4" s="85">
        <v>62.353333159999998</v>
      </c>
    </row>
    <row r="5" spans="1:16" s="62" customFormat="1" ht="18.899999999999999" customHeight="1" x14ac:dyDescent="0.3">
      <c r="A5" s="84" t="s">
        <v>352</v>
      </c>
      <c r="B5" s="69">
        <v>358</v>
      </c>
      <c r="C5" s="70">
        <v>53.681211576000003</v>
      </c>
      <c r="D5" s="70">
        <v>43.616576115000001</v>
      </c>
      <c r="E5" s="69">
        <v>468</v>
      </c>
      <c r="F5" s="70">
        <v>68.975681651000002</v>
      </c>
      <c r="G5" s="70">
        <v>55.700951158999999</v>
      </c>
      <c r="H5" s="69">
        <v>491</v>
      </c>
      <c r="I5" s="70">
        <v>70.616999856000007</v>
      </c>
      <c r="J5" s="85">
        <v>55.918186198999997</v>
      </c>
    </row>
    <row r="6" spans="1:16" s="62" customFormat="1" ht="18.899999999999999" customHeight="1" x14ac:dyDescent="0.3">
      <c r="A6" s="84" t="s">
        <v>345</v>
      </c>
      <c r="B6" s="69">
        <v>377</v>
      </c>
      <c r="C6" s="70">
        <v>59.993634628000002</v>
      </c>
      <c r="D6" s="70">
        <v>52.668866389000002</v>
      </c>
      <c r="E6" s="69">
        <v>583</v>
      </c>
      <c r="F6" s="70">
        <v>83.764367816000004</v>
      </c>
      <c r="G6" s="70">
        <v>73.320276637999996</v>
      </c>
      <c r="H6" s="69">
        <v>599</v>
      </c>
      <c r="I6" s="70">
        <v>81.275440977000002</v>
      </c>
      <c r="J6" s="85">
        <v>72.546310982999998</v>
      </c>
    </row>
    <row r="7" spans="1:16" s="62" customFormat="1" ht="18.899999999999999" customHeight="1" x14ac:dyDescent="0.3">
      <c r="A7" s="84" t="s">
        <v>353</v>
      </c>
      <c r="B7" s="69">
        <v>727</v>
      </c>
      <c r="C7" s="70">
        <v>56.690580162000003</v>
      </c>
      <c r="D7" s="70">
        <v>50.275064624000002</v>
      </c>
      <c r="E7" s="69">
        <v>1018</v>
      </c>
      <c r="F7" s="70">
        <v>75.670854085000002</v>
      </c>
      <c r="G7" s="70">
        <v>66.971483816000003</v>
      </c>
      <c r="H7" s="69">
        <v>949</v>
      </c>
      <c r="I7" s="70">
        <v>67.587778647999997</v>
      </c>
      <c r="J7" s="85">
        <v>59.337476955</v>
      </c>
    </row>
    <row r="8" spans="1:16" s="62" customFormat="1" ht="18.899999999999999" customHeight="1" x14ac:dyDescent="0.3">
      <c r="A8" s="84" t="s">
        <v>354</v>
      </c>
      <c r="B8" s="69">
        <v>177</v>
      </c>
      <c r="C8" s="70">
        <v>50.832854681000001</v>
      </c>
      <c r="D8" s="70">
        <v>48.061080339</v>
      </c>
      <c r="E8" s="69">
        <v>222</v>
      </c>
      <c r="F8" s="70">
        <v>61.718098415</v>
      </c>
      <c r="G8" s="70">
        <v>57.941202859000001</v>
      </c>
      <c r="H8" s="69">
        <v>190</v>
      </c>
      <c r="I8" s="70">
        <v>50.026329646999997</v>
      </c>
      <c r="J8" s="85">
        <v>47.197136481000001</v>
      </c>
    </row>
    <row r="9" spans="1:16" s="62" customFormat="1" ht="18.899999999999999" customHeight="1" x14ac:dyDescent="0.3">
      <c r="A9" s="84" t="s">
        <v>355</v>
      </c>
      <c r="B9" s="69">
        <v>744</v>
      </c>
      <c r="C9" s="70">
        <v>53.093555983999998</v>
      </c>
      <c r="D9" s="70">
        <v>49.541645492999997</v>
      </c>
      <c r="E9" s="69">
        <v>1049</v>
      </c>
      <c r="F9" s="70">
        <v>71.521101793</v>
      </c>
      <c r="G9" s="70">
        <v>66.684100545000007</v>
      </c>
      <c r="H9" s="69">
        <v>1014</v>
      </c>
      <c r="I9" s="70">
        <v>66.136185755</v>
      </c>
      <c r="J9" s="85">
        <v>60.933451749</v>
      </c>
    </row>
    <row r="10" spans="1:16" s="62" customFormat="1" ht="18.899999999999999" customHeight="1" x14ac:dyDescent="0.3">
      <c r="A10" s="84" t="s">
        <v>346</v>
      </c>
      <c r="B10" s="69">
        <v>152</v>
      </c>
      <c r="C10" s="70">
        <v>57.057057057000002</v>
      </c>
      <c r="D10" s="70">
        <v>50.845679226000001</v>
      </c>
      <c r="E10" s="69">
        <v>170</v>
      </c>
      <c r="F10" s="70">
        <v>63.079777364999998</v>
      </c>
      <c r="G10" s="70">
        <v>55.698551915000003</v>
      </c>
      <c r="H10" s="69">
        <v>186</v>
      </c>
      <c r="I10" s="70">
        <v>67.660967624999998</v>
      </c>
      <c r="J10" s="85">
        <v>58.908994065999998</v>
      </c>
    </row>
    <row r="11" spans="1:16" s="62" customFormat="1" ht="18.899999999999999" customHeight="1" x14ac:dyDescent="0.3">
      <c r="A11" s="84" t="s">
        <v>347</v>
      </c>
      <c r="B11" s="69">
        <v>248</v>
      </c>
      <c r="C11" s="70">
        <v>49.739269956000001</v>
      </c>
      <c r="D11" s="70">
        <v>40.419259811000003</v>
      </c>
      <c r="E11" s="69">
        <v>414</v>
      </c>
      <c r="F11" s="70">
        <v>80.906781316999997</v>
      </c>
      <c r="G11" s="70">
        <v>65.330452815000001</v>
      </c>
      <c r="H11" s="69">
        <v>403</v>
      </c>
      <c r="I11" s="70">
        <v>74.422899353999995</v>
      </c>
      <c r="J11" s="85">
        <v>60.971057791</v>
      </c>
    </row>
    <row r="12" spans="1:16" s="62" customFormat="1" ht="18.899999999999999" customHeight="1" x14ac:dyDescent="0.3">
      <c r="A12" s="84" t="s">
        <v>348</v>
      </c>
      <c r="B12" s="69">
        <v>306</v>
      </c>
      <c r="C12" s="70">
        <v>46.063525515999999</v>
      </c>
      <c r="D12" s="70">
        <v>42.954171281000001</v>
      </c>
      <c r="E12" s="69">
        <v>560</v>
      </c>
      <c r="F12" s="70">
        <v>75.798592311999997</v>
      </c>
      <c r="G12" s="70">
        <v>70.191509616000005</v>
      </c>
      <c r="H12" s="69">
        <v>546</v>
      </c>
      <c r="I12" s="70">
        <v>68.567122944000005</v>
      </c>
      <c r="J12" s="85">
        <v>63.659124003999999</v>
      </c>
    </row>
    <row r="13" spans="1:16" s="62" customFormat="1" ht="18.899999999999999" customHeight="1" x14ac:dyDescent="0.3">
      <c r="A13" s="84" t="s">
        <v>349</v>
      </c>
      <c r="B13" s="69">
        <v>140</v>
      </c>
      <c r="C13" s="70">
        <v>43.303433343999998</v>
      </c>
      <c r="D13" s="70">
        <v>38.336854615999997</v>
      </c>
      <c r="E13" s="69">
        <v>200</v>
      </c>
      <c r="F13" s="70">
        <v>60.827250608</v>
      </c>
      <c r="G13" s="70">
        <v>53.644426076000002</v>
      </c>
      <c r="H13" s="69">
        <v>207</v>
      </c>
      <c r="I13" s="70">
        <v>60.597189696000001</v>
      </c>
      <c r="J13" s="85">
        <v>52.372050235000003</v>
      </c>
    </row>
    <row r="14" spans="1:16" s="62" customFormat="1" ht="18.899999999999999" customHeight="1" x14ac:dyDescent="0.3">
      <c r="A14" s="84" t="s">
        <v>356</v>
      </c>
      <c r="B14" s="69">
        <v>194</v>
      </c>
      <c r="C14" s="70">
        <v>44.120991584999999</v>
      </c>
      <c r="D14" s="70">
        <v>42.436559846000002</v>
      </c>
      <c r="E14" s="69">
        <v>301</v>
      </c>
      <c r="F14" s="70">
        <v>63.676750581999997</v>
      </c>
      <c r="G14" s="70">
        <v>61.777888468999997</v>
      </c>
      <c r="H14" s="69">
        <v>301</v>
      </c>
      <c r="I14" s="70">
        <v>60.224089636000002</v>
      </c>
      <c r="J14" s="85">
        <v>57.719301835000003</v>
      </c>
    </row>
    <row r="15" spans="1:16" s="62" customFormat="1" ht="18.899999999999999" customHeight="1" x14ac:dyDescent="0.3">
      <c r="A15" s="84" t="s">
        <v>350</v>
      </c>
      <c r="B15" s="69">
        <v>398</v>
      </c>
      <c r="C15" s="70">
        <v>52.437417654999997</v>
      </c>
      <c r="D15" s="70">
        <v>48.733855079999998</v>
      </c>
      <c r="E15" s="69">
        <v>515</v>
      </c>
      <c r="F15" s="70">
        <v>63.174681059999998</v>
      </c>
      <c r="G15" s="70">
        <v>58.605954242000003</v>
      </c>
      <c r="H15" s="69">
        <v>564</v>
      </c>
      <c r="I15" s="70">
        <v>67.118886111999998</v>
      </c>
      <c r="J15" s="85">
        <v>61.665515593999999</v>
      </c>
    </row>
    <row r="16" spans="1:16" s="62" customFormat="1" ht="18.899999999999999" customHeight="1" x14ac:dyDescent="0.3">
      <c r="A16" s="84" t="s">
        <v>357</v>
      </c>
      <c r="B16" s="69">
        <v>173</v>
      </c>
      <c r="C16" s="70">
        <v>36.390408076999996</v>
      </c>
      <c r="D16" s="70">
        <v>34.272587248999997</v>
      </c>
      <c r="E16" s="69">
        <v>240</v>
      </c>
      <c r="F16" s="70">
        <v>52.424639581000001</v>
      </c>
      <c r="G16" s="70">
        <v>49.216514680000003</v>
      </c>
      <c r="H16" s="69">
        <v>260</v>
      </c>
      <c r="I16" s="70">
        <v>50.870671102000003</v>
      </c>
      <c r="J16" s="85">
        <v>48.323454247999997</v>
      </c>
    </row>
    <row r="17" spans="1:16" s="62" customFormat="1" ht="18.899999999999999" customHeight="1" x14ac:dyDescent="0.3">
      <c r="A17" s="84" t="s">
        <v>358</v>
      </c>
      <c r="B17" s="69">
        <v>205</v>
      </c>
      <c r="C17" s="70">
        <v>51.186017477999997</v>
      </c>
      <c r="D17" s="70">
        <v>49.864221884999999</v>
      </c>
      <c r="E17" s="69">
        <v>305</v>
      </c>
      <c r="F17" s="70">
        <v>73.742746615000001</v>
      </c>
      <c r="G17" s="70">
        <v>71.013671122999995</v>
      </c>
      <c r="H17" s="69">
        <v>272</v>
      </c>
      <c r="I17" s="70">
        <v>63.984944718999998</v>
      </c>
      <c r="J17" s="85">
        <v>60.947693874000002</v>
      </c>
    </row>
    <row r="18" spans="1:16" s="62" customFormat="1" ht="18.899999999999999" customHeight="1" x14ac:dyDescent="0.3">
      <c r="A18" s="84" t="s">
        <v>351</v>
      </c>
      <c r="B18" s="69">
        <v>50</v>
      </c>
      <c r="C18" s="70">
        <v>27.173913042999999</v>
      </c>
      <c r="D18" s="70">
        <v>29.753653308000001</v>
      </c>
      <c r="E18" s="69">
        <v>93</v>
      </c>
      <c r="F18" s="70">
        <v>45.058139535000002</v>
      </c>
      <c r="G18" s="70">
        <v>49.309619783000002</v>
      </c>
      <c r="H18" s="69">
        <v>107</v>
      </c>
      <c r="I18" s="70">
        <v>48.394391677999998</v>
      </c>
      <c r="J18" s="85">
        <v>51.480175858999999</v>
      </c>
    </row>
    <row r="19" spans="1:16" s="62" customFormat="1" ht="18.899999999999999" customHeight="1" x14ac:dyDescent="0.3">
      <c r="A19" s="86" t="s">
        <v>47</v>
      </c>
      <c r="B19" s="87">
        <v>4813</v>
      </c>
      <c r="C19" s="88">
        <v>51.467128619999997</v>
      </c>
      <c r="D19" s="88">
        <v>50.941189037999997</v>
      </c>
      <c r="E19" s="87">
        <v>6939</v>
      </c>
      <c r="F19" s="88">
        <v>70.282588879000002</v>
      </c>
      <c r="G19" s="88">
        <v>69.679339240000004</v>
      </c>
      <c r="H19" s="87">
        <v>6973</v>
      </c>
      <c r="I19" s="88">
        <v>66.650735996999998</v>
      </c>
      <c r="J19" s="89">
        <v>65.875250981999997</v>
      </c>
    </row>
    <row r="20" spans="1:16" ht="18.899999999999999" customHeight="1" x14ac:dyDescent="0.25">
      <c r="A20" s="90" t="s">
        <v>29</v>
      </c>
      <c r="B20" s="91">
        <v>51219</v>
      </c>
      <c r="C20" s="92">
        <v>53.820183278000002</v>
      </c>
      <c r="D20" s="92">
        <v>52.931368024999998</v>
      </c>
      <c r="E20" s="91">
        <v>64679</v>
      </c>
      <c r="F20" s="92">
        <v>63.212717798</v>
      </c>
      <c r="G20" s="92">
        <v>62.232101251000003</v>
      </c>
      <c r="H20" s="91">
        <v>69462</v>
      </c>
      <c r="I20" s="92">
        <v>64.071297328</v>
      </c>
      <c r="J20" s="93">
        <v>64.071297328</v>
      </c>
      <c r="K20" s="94"/>
      <c r="L20" s="94"/>
    </row>
    <row r="21" spans="1:16" ht="18.899999999999999" customHeight="1" x14ac:dyDescent="0.25">
      <c r="A21" s="77" t="s">
        <v>418</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2" t="s">
        <v>472</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452</v>
      </c>
      <c r="B1" s="61"/>
      <c r="C1" s="61"/>
      <c r="D1" s="61"/>
      <c r="E1" s="61"/>
      <c r="F1" s="61"/>
      <c r="G1" s="61"/>
      <c r="H1" s="61"/>
      <c r="I1" s="61"/>
      <c r="J1" s="61"/>
    </row>
    <row r="2" spans="1:16" s="62" customFormat="1" ht="18.899999999999999" customHeight="1" x14ac:dyDescent="0.3">
      <c r="A2" s="1" t="s">
        <v>455</v>
      </c>
      <c r="B2" s="63"/>
      <c r="C2" s="63"/>
      <c r="D2" s="63"/>
      <c r="E2" s="63"/>
      <c r="F2" s="63"/>
      <c r="G2" s="63"/>
      <c r="H2" s="63"/>
      <c r="I2" s="63"/>
      <c r="J2" s="63"/>
    </row>
    <row r="3" spans="1:16" s="66" customFormat="1" ht="54" customHeight="1" x14ac:dyDescent="0.3">
      <c r="A3" s="105" t="s">
        <v>459</v>
      </c>
      <c r="B3" s="64" t="s">
        <v>461</v>
      </c>
      <c r="C3" s="64" t="s">
        <v>464</v>
      </c>
      <c r="D3" s="64" t="s">
        <v>432</v>
      </c>
      <c r="E3" s="64" t="s">
        <v>462</v>
      </c>
      <c r="F3" s="64" t="s">
        <v>465</v>
      </c>
      <c r="G3" s="64" t="s">
        <v>433</v>
      </c>
      <c r="H3" s="64" t="s">
        <v>463</v>
      </c>
      <c r="I3" s="64" t="s">
        <v>466</v>
      </c>
      <c r="J3" s="65" t="s">
        <v>434</v>
      </c>
      <c r="O3" s="67"/>
      <c r="P3" s="67"/>
    </row>
    <row r="4" spans="1:16" s="62" customFormat="1" ht="18.899999999999999" customHeight="1" x14ac:dyDescent="0.3">
      <c r="A4" s="84" t="s">
        <v>374</v>
      </c>
      <c r="B4" s="69">
        <v>738</v>
      </c>
      <c r="C4" s="70">
        <v>64.941921859000004</v>
      </c>
      <c r="D4" s="70">
        <v>64.220526844000005</v>
      </c>
      <c r="E4" s="69">
        <v>720</v>
      </c>
      <c r="F4" s="70">
        <v>60.606060606</v>
      </c>
      <c r="G4" s="70">
        <v>59.672835685000003</v>
      </c>
      <c r="H4" s="69">
        <v>884</v>
      </c>
      <c r="I4" s="70">
        <v>74.398249453000005</v>
      </c>
      <c r="J4" s="85">
        <v>71.451147053</v>
      </c>
    </row>
    <row r="5" spans="1:16" s="62" customFormat="1" ht="18.899999999999999" customHeight="1" x14ac:dyDescent="0.3">
      <c r="A5" s="84" t="s">
        <v>359</v>
      </c>
      <c r="B5" s="69">
        <v>689</v>
      </c>
      <c r="C5" s="70">
        <v>60.903385485999998</v>
      </c>
      <c r="D5" s="70">
        <v>56.197479186000002</v>
      </c>
      <c r="E5" s="69">
        <v>718</v>
      </c>
      <c r="F5" s="70">
        <v>63.287791978999998</v>
      </c>
      <c r="G5" s="70">
        <v>57.378317309000003</v>
      </c>
      <c r="H5" s="69">
        <v>806</v>
      </c>
      <c r="I5" s="70">
        <v>69.995657838</v>
      </c>
      <c r="J5" s="85">
        <v>63.9128738</v>
      </c>
    </row>
    <row r="6" spans="1:16" s="62" customFormat="1" ht="18.899999999999999" customHeight="1" x14ac:dyDescent="0.3">
      <c r="A6" s="84" t="s">
        <v>392</v>
      </c>
      <c r="B6" s="69">
        <v>531</v>
      </c>
      <c r="C6" s="70">
        <v>72.959604287000005</v>
      </c>
      <c r="D6" s="70">
        <v>71.231255634999997</v>
      </c>
      <c r="E6" s="69">
        <v>486</v>
      </c>
      <c r="F6" s="70">
        <v>58.787952099000002</v>
      </c>
      <c r="G6" s="70">
        <v>56.974976319</v>
      </c>
      <c r="H6" s="69">
        <v>686</v>
      </c>
      <c r="I6" s="70">
        <v>70.121639579000004</v>
      </c>
      <c r="J6" s="85">
        <v>68.525263398999996</v>
      </c>
    </row>
    <row r="7" spans="1:16" s="62" customFormat="1" ht="18.899999999999999" customHeight="1" x14ac:dyDescent="0.3">
      <c r="A7" s="84" t="s">
        <v>360</v>
      </c>
      <c r="B7" s="69">
        <v>443</v>
      </c>
      <c r="C7" s="70">
        <v>51.101626484999997</v>
      </c>
      <c r="D7" s="70">
        <v>47.809917495000001</v>
      </c>
      <c r="E7" s="69">
        <v>451</v>
      </c>
      <c r="F7" s="70">
        <v>49.484309852999999</v>
      </c>
      <c r="G7" s="70">
        <v>46.658182816999997</v>
      </c>
      <c r="H7" s="69">
        <v>475</v>
      </c>
      <c r="I7" s="70">
        <v>47.878238080999999</v>
      </c>
      <c r="J7" s="85">
        <v>45.851788165999999</v>
      </c>
    </row>
    <row r="8" spans="1:16" s="62" customFormat="1" ht="18.899999999999999" customHeight="1" x14ac:dyDescent="0.3">
      <c r="A8" s="84" t="s">
        <v>361</v>
      </c>
      <c r="B8" s="69">
        <v>467</v>
      </c>
      <c r="C8" s="70">
        <v>61.504016858</v>
      </c>
      <c r="D8" s="70">
        <v>56.330278446000001</v>
      </c>
      <c r="E8" s="69">
        <v>458</v>
      </c>
      <c r="F8" s="70">
        <v>59.775515531000003</v>
      </c>
      <c r="G8" s="70">
        <v>54.378305709000003</v>
      </c>
      <c r="H8" s="69">
        <v>511</v>
      </c>
      <c r="I8" s="70">
        <v>66.003616636999993</v>
      </c>
      <c r="J8" s="85">
        <v>59.562551964000001</v>
      </c>
    </row>
    <row r="9" spans="1:16" s="62" customFormat="1" ht="18.899999999999999" customHeight="1" x14ac:dyDescent="0.3">
      <c r="A9" s="84" t="s">
        <v>373</v>
      </c>
      <c r="B9" s="69">
        <v>421</v>
      </c>
      <c r="C9" s="70">
        <v>76.698852250000002</v>
      </c>
      <c r="D9" s="70">
        <v>72.675232762999997</v>
      </c>
      <c r="E9" s="69">
        <v>399</v>
      </c>
      <c r="F9" s="70">
        <v>67.013772254000003</v>
      </c>
      <c r="G9" s="70">
        <v>62.734819105</v>
      </c>
      <c r="H9" s="69">
        <v>506</v>
      </c>
      <c r="I9" s="70">
        <v>79.074855446000001</v>
      </c>
      <c r="J9" s="85">
        <v>72.172524574999997</v>
      </c>
    </row>
    <row r="10" spans="1:16" s="62" customFormat="1" ht="18.899999999999999" customHeight="1" x14ac:dyDescent="0.3">
      <c r="A10" s="84" t="s">
        <v>362</v>
      </c>
      <c r="B10" s="69">
        <v>271</v>
      </c>
      <c r="C10" s="70">
        <v>65.840621963000004</v>
      </c>
      <c r="D10" s="70">
        <v>57.943128917000003</v>
      </c>
      <c r="E10" s="69">
        <v>262</v>
      </c>
      <c r="F10" s="70">
        <v>64.819396338000004</v>
      </c>
      <c r="G10" s="70">
        <v>56.684146683000002</v>
      </c>
      <c r="H10" s="69">
        <v>393</v>
      </c>
      <c r="I10" s="70">
        <v>98.397596394999994</v>
      </c>
      <c r="J10" s="85">
        <v>86.160051807000002</v>
      </c>
    </row>
    <row r="11" spans="1:16" s="62" customFormat="1" ht="18.899999999999999" customHeight="1" x14ac:dyDescent="0.3">
      <c r="A11" s="84" t="s">
        <v>363</v>
      </c>
      <c r="B11" s="69">
        <v>247</v>
      </c>
      <c r="C11" s="70">
        <v>57.189164157999997</v>
      </c>
      <c r="D11" s="70">
        <v>51.510892681999998</v>
      </c>
      <c r="E11" s="69">
        <v>261</v>
      </c>
      <c r="F11" s="70">
        <v>61.325187970000002</v>
      </c>
      <c r="G11" s="70">
        <v>55.145738543999997</v>
      </c>
      <c r="H11" s="69">
        <v>291</v>
      </c>
      <c r="I11" s="70">
        <v>70.052961001</v>
      </c>
      <c r="J11" s="85">
        <v>62.995003767</v>
      </c>
    </row>
    <row r="12" spans="1:16" s="62" customFormat="1" ht="18.899999999999999" customHeight="1" x14ac:dyDescent="0.3">
      <c r="A12" s="84" t="s">
        <v>364</v>
      </c>
      <c r="B12" s="69">
        <v>493</v>
      </c>
      <c r="C12" s="70">
        <v>53.073527829</v>
      </c>
      <c r="D12" s="70">
        <v>47.822000273</v>
      </c>
      <c r="E12" s="69">
        <v>465</v>
      </c>
      <c r="F12" s="70">
        <v>48.854801428999998</v>
      </c>
      <c r="G12" s="70">
        <v>43.537753576</v>
      </c>
      <c r="H12" s="69">
        <v>768</v>
      </c>
      <c r="I12" s="70">
        <v>77.466209401</v>
      </c>
      <c r="J12" s="85">
        <v>68.81638409</v>
      </c>
    </row>
    <row r="13" spans="1:16" s="62" customFormat="1" ht="18.899999999999999" customHeight="1" x14ac:dyDescent="0.3">
      <c r="A13" s="84" t="s">
        <v>365</v>
      </c>
      <c r="B13" s="69">
        <v>494</v>
      </c>
      <c r="C13" s="70">
        <v>46.498493975999999</v>
      </c>
      <c r="D13" s="70">
        <v>43.458075133000001</v>
      </c>
      <c r="E13" s="69">
        <v>588</v>
      </c>
      <c r="F13" s="70">
        <v>55.471698113000002</v>
      </c>
      <c r="G13" s="70">
        <v>51.864185202999998</v>
      </c>
      <c r="H13" s="69">
        <v>670</v>
      </c>
      <c r="I13" s="70">
        <v>63.651909557000003</v>
      </c>
      <c r="J13" s="85">
        <v>58.363783408000003</v>
      </c>
    </row>
    <row r="14" spans="1:16" s="62" customFormat="1" ht="18.899999999999999" customHeight="1" x14ac:dyDescent="0.3">
      <c r="A14" s="84" t="s">
        <v>366</v>
      </c>
      <c r="B14" s="69">
        <v>437</v>
      </c>
      <c r="C14" s="70">
        <v>49.256086564</v>
      </c>
      <c r="D14" s="70">
        <v>44.949651021999998</v>
      </c>
      <c r="E14" s="69">
        <v>457</v>
      </c>
      <c r="F14" s="70">
        <v>52.127295539999999</v>
      </c>
      <c r="G14" s="70">
        <v>47.939215851999997</v>
      </c>
      <c r="H14" s="69">
        <v>502</v>
      </c>
      <c r="I14" s="70">
        <v>57.247120537999997</v>
      </c>
      <c r="J14" s="85">
        <v>52.140723481000002</v>
      </c>
    </row>
    <row r="15" spans="1:16" s="62" customFormat="1" ht="18.899999999999999" customHeight="1" x14ac:dyDescent="0.3">
      <c r="A15" s="84" t="s">
        <v>367</v>
      </c>
      <c r="B15" s="69">
        <v>436</v>
      </c>
      <c r="C15" s="70">
        <v>65.377118009</v>
      </c>
      <c r="D15" s="70">
        <v>59.928867849</v>
      </c>
      <c r="E15" s="69">
        <v>383</v>
      </c>
      <c r="F15" s="70">
        <v>55.115844006000003</v>
      </c>
      <c r="G15" s="70">
        <v>50.245816969000003</v>
      </c>
      <c r="H15" s="69">
        <v>655</v>
      </c>
      <c r="I15" s="70">
        <v>92.162656536</v>
      </c>
      <c r="J15" s="85">
        <v>86.110864038000003</v>
      </c>
    </row>
    <row r="16" spans="1:16" s="62" customFormat="1" ht="18.899999999999999" customHeight="1" x14ac:dyDescent="0.3">
      <c r="A16" s="84" t="s">
        <v>368</v>
      </c>
      <c r="B16" s="69">
        <v>147</v>
      </c>
      <c r="C16" s="70">
        <v>36.990437845999999</v>
      </c>
      <c r="D16" s="70">
        <v>34.238844397999998</v>
      </c>
      <c r="E16" s="69">
        <v>158</v>
      </c>
      <c r="F16" s="70">
        <v>38.265923952999998</v>
      </c>
      <c r="G16" s="70">
        <v>36.008095695000002</v>
      </c>
      <c r="H16" s="69">
        <v>248</v>
      </c>
      <c r="I16" s="70">
        <v>61.159062884999997</v>
      </c>
      <c r="J16" s="85">
        <v>57.027446658000002</v>
      </c>
    </row>
    <row r="17" spans="1:12" s="62" customFormat="1" ht="18.899999999999999" customHeight="1" x14ac:dyDescent="0.3">
      <c r="A17" s="84" t="s">
        <v>372</v>
      </c>
      <c r="B17" s="69">
        <v>293</v>
      </c>
      <c r="C17" s="70">
        <v>57.552543704999998</v>
      </c>
      <c r="D17" s="70">
        <v>59.706309071</v>
      </c>
      <c r="E17" s="69">
        <v>345</v>
      </c>
      <c r="F17" s="70">
        <v>63.465783664</v>
      </c>
      <c r="G17" s="70">
        <v>65.534339806999995</v>
      </c>
      <c r="H17" s="69">
        <v>432</v>
      </c>
      <c r="I17" s="70">
        <v>77.992417403999994</v>
      </c>
      <c r="J17" s="85">
        <v>78.712914666000003</v>
      </c>
    </row>
    <row r="18" spans="1:12" s="62" customFormat="1" ht="18.899999999999999" customHeight="1" x14ac:dyDescent="0.3">
      <c r="A18" s="84" t="s">
        <v>369</v>
      </c>
      <c r="B18" s="69">
        <v>326</v>
      </c>
      <c r="C18" s="70">
        <v>63.547758285</v>
      </c>
      <c r="D18" s="70">
        <v>57.635829563000001</v>
      </c>
      <c r="E18" s="69">
        <v>252</v>
      </c>
      <c r="F18" s="70">
        <v>49.180327869000003</v>
      </c>
      <c r="G18" s="70">
        <v>43.969169530999999</v>
      </c>
      <c r="H18" s="69">
        <v>358</v>
      </c>
      <c r="I18" s="70">
        <v>68.529862175000005</v>
      </c>
      <c r="J18" s="85">
        <v>61.746122845999999</v>
      </c>
    </row>
    <row r="19" spans="1:12" s="62" customFormat="1" ht="18.899999999999999" customHeight="1" x14ac:dyDescent="0.3">
      <c r="A19" s="84" t="s">
        <v>370</v>
      </c>
      <c r="B19" s="69">
        <v>242</v>
      </c>
      <c r="C19" s="70">
        <v>37.618529457000001</v>
      </c>
      <c r="D19" s="70">
        <v>35.078580651999999</v>
      </c>
      <c r="E19" s="69">
        <v>222</v>
      </c>
      <c r="F19" s="70">
        <v>36.489151874000001</v>
      </c>
      <c r="G19" s="70">
        <v>34.009462513000003</v>
      </c>
      <c r="H19" s="69">
        <v>402</v>
      </c>
      <c r="I19" s="70">
        <v>64.692629546000006</v>
      </c>
      <c r="J19" s="85">
        <v>60.316439828999997</v>
      </c>
    </row>
    <row r="20" spans="1:12" s="62" customFormat="1" ht="18.899999999999999" customHeight="1" x14ac:dyDescent="0.3">
      <c r="A20" s="84" t="s">
        <v>371</v>
      </c>
      <c r="B20" s="69">
        <v>484</v>
      </c>
      <c r="C20" s="70">
        <v>57.434436929</v>
      </c>
      <c r="D20" s="70">
        <v>61.848835985999997</v>
      </c>
      <c r="E20" s="69">
        <v>489</v>
      </c>
      <c r="F20" s="70">
        <v>53.157951951000001</v>
      </c>
      <c r="G20" s="70">
        <v>55.580024143000003</v>
      </c>
      <c r="H20" s="69">
        <v>603</v>
      </c>
      <c r="I20" s="70">
        <v>63.081912334000002</v>
      </c>
      <c r="J20" s="85">
        <v>65.276279341000006</v>
      </c>
    </row>
    <row r="21" spans="1:12" s="62" customFormat="1" ht="18.899999999999999" customHeight="1" x14ac:dyDescent="0.3">
      <c r="A21" s="86" t="s">
        <v>170</v>
      </c>
      <c r="B21" s="87">
        <v>7159</v>
      </c>
      <c r="C21" s="88">
        <v>57.432811872999999</v>
      </c>
      <c r="D21" s="88">
        <v>56.624506895000003</v>
      </c>
      <c r="E21" s="87">
        <v>7114</v>
      </c>
      <c r="F21" s="88">
        <v>55.436934059000002</v>
      </c>
      <c r="G21" s="88">
        <v>54.928129695999999</v>
      </c>
      <c r="H21" s="87">
        <v>9190</v>
      </c>
      <c r="I21" s="88">
        <v>69.464916059999993</v>
      </c>
      <c r="J21" s="89">
        <v>69.097079706000002</v>
      </c>
    </row>
    <row r="22" spans="1:12" ht="18.899999999999999" customHeight="1" x14ac:dyDescent="0.25">
      <c r="A22" s="90" t="s">
        <v>29</v>
      </c>
      <c r="B22" s="91">
        <v>51219</v>
      </c>
      <c r="C22" s="92">
        <v>53.820183278000002</v>
      </c>
      <c r="D22" s="92">
        <v>52.931368024999998</v>
      </c>
      <c r="E22" s="91">
        <v>64679</v>
      </c>
      <c r="F22" s="92">
        <v>63.212717798</v>
      </c>
      <c r="G22" s="92">
        <v>62.232101251000003</v>
      </c>
      <c r="H22" s="91">
        <v>69462</v>
      </c>
      <c r="I22" s="92">
        <v>64.071297328</v>
      </c>
      <c r="J22" s="93">
        <v>64.071297328</v>
      </c>
      <c r="K22" s="94"/>
      <c r="L22" s="94"/>
    </row>
    <row r="23" spans="1:12" ht="18.899999999999999" customHeight="1" x14ac:dyDescent="0.25">
      <c r="A23" s="77" t="s">
        <v>418</v>
      </c>
    </row>
    <row r="25" spans="1:12" ht="15.6" x14ac:dyDescent="0.3">
      <c r="A25" s="122" t="s">
        <v>472</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453</v>
      </c>
      <c r="B1" s="61"/>
      <c r="C1" s="61"/>
      <c r="D1" s="61"/>
      <c r="E1" s="61"/>
      <c r="F1" s="61"/>
      <c r="G1" s="61"/>
      <c r="H1" s="61"/>
      <c r="I1" s="61"/>
      <c r="J1" s="61"/>
    </row>
    <row r="2" spans="1:16" s="62" customFormat="1" ht="18.899999999999999" customHeight="1" x14ac:dyDescent="0.3">
      <c r="A2" s="1" t="s">
        <v>455</v>
      </c>
      <c r="B2" s="63"/>
      <c r="C2" s="63"/>
      <c r="D2" s="63"/>
      <c r="E2" s="63"/>
      <c r="F2" s="63"/>
      <c r="G2" s="63"/>
      <c r="H2" s="63"/>
      <c r="I2" s="63"/>
      <c r="J2" s="63"/>
    </row>
    <row r="3" spans="1:16" s="66" customFormat="1" ht="54" customHeight="1" x14ac:dyDescent="0.3">
      <c r="A3" s="105" t="s">
        <v>459</v>
      </c>
      <c r="B3" s="64" t="s">
        <v>461</v>
      </c>
      <c r="C3" s="64" t="s">
        <v>464</v>
      </c>
      <c r="D3" s="64" t="s">
        <v>432</v>
      </c>
      <c r="E3" s="64" t="s">
        <v>462</v>
      </c>
      <c r="F3" s="64" t="s">
        <v>465</v>
      </c>
      <c r="G3" s="64" t="s">
        <v>433</v>
      </c>
      <c r="H3" s="64" t="s">
        <v>463</v>
      </c>
      <c r="I3" s="64" t="s">
        <v>466</v>
      </c>
      <c r="J3" s="65" t="s">
        <v>434</v>
      </c>
      <c r="O3" s="67"/>
      <c r="P3" s="67"/>
    </row>
    <row r="4" spans="1:16" s="62" customFormat="1" ht="56.25" customHeight="1" x14ac:dyDescent="0.3">
      <c r="A4" s="95" t="s">
        <v>385</v>
      </c>
      <c r="B4" s="69">
        <v>230</v>
      </c>
      <c r="C4" s="70">
        <v>38.897344832999998</v>
      </c>
      <c r="D4" s="70">
        <v>34.893107294000004</v>
      </c>
      <c r="E4" s="69">
        <v>326</v>
      </c>
      <c r="F4" s="70">
        <v>54.414955767000002</v>
      </c>
      <c r="G4" s="70">
        <v>48.431406868000003</v>
      </c>
      <c r="H4" s="69">
        <v>277</v>
      </c>
      <c r="I4" s="70">
        <v>47.775094860000003</v>
      </c>
      <c r="J4" s="85">
        <v>42.775625615999999</v>
      </c>
    </row>
    <row r="5" spans="1:16" s="62" customFormat="1" ht="56.25" customHeight="1" x14ac:dyDescent="0.3">
      <c r="A5" s="95" t="s">
        <v>375</v>
      </c>
      <c r="B5" s="69">
        <v>84</v>
      </c>
      <c r="C5" s="70">
        <v>88.235294117999999</v>
      </c>
      <c r="D5" s="70">
        <v>93.761371397000005</v>
      </c>
      <c r="E5" s="69">
        <v>85</v>
      </c>
      <c r="F5" s="70">
        <v>91.201716738000002</v>
      </c>
      <c r="G5" s="70">
        <v>95.976449211000002</v>
      </c>
      <c r="H5" s="69">
        <v>50</v>
      </c>
      <c r="I5" s="70">
        <v>59.952038369</v>
      </c>
      <c r="J5" s="85">
        <v>61.743042414999998</v>
      </c>
    </row>
    <row r="6" spans="1:16" s="62" customFormat="1" ht="56.25" customHeight="1" x14ac:dyDescent="0.3">
      <c r="A6" s="95" t="s">
        <v>386</v>
      </c>
      <c r="B6" s="69">
        <v>395</v>
      </c>
      <c r="C6" s="70">
        <v>39.385781234</v>
      </c>
      <c r="D6" s="70">
        <v>41.436849934000001</v>
      </c>
      <c r="E6" s="69">
        <v>504</v>
      </c>
      <c r="F6" s="70">
        <v>49.012933969000002</v>
      </c>
      <c r="G6" s="70">
        <v>50.131020573000001</v>
      </c>
      <c r="H6" s="69">
        <v>494</v>
      </c>
      <c r="I6" s="70">
        <v>50</v>
      </c>
      <c r="J6" s="85">
        <v>51.744717627999997</v>
      </c>
    </row>
    <row r="7" spans="1:16" s="62" customFormat="1" ht="56.25" customHeight="1" x14ac:dyDescent="0.3">
      <c r="A7" s="95" t="s">
        <v>384</v>
      </c>
      <c r="B7" s="69">
        <v>257</v>
      </c>
      <c r="C7" s="70">
        <v>33.709338930000001</v>
      </c>
      <c r="D7" s="70">
        <v>32.651254674999997</v>
      </c>
      <c r="E7" s="69">
        <v>395</v>
      </c>
      <c r="F7" s="70">
        <v>50.434116445000001</v>
      </c>
      <c r="G7" s="70">
        <v>48.565008925000001</v>
      </c>
      <c r="H7" s="69">
        <v>401</v>
      </c>
      <c r="I7" s="70">
        <v>50.459292814999998</v>
      </c>
      <c r="J7" s="85">
        <v>48.721309865000002</v>
      </c>
    </row>
    <row r="8" spans="1:16" s="62" customFormat="1" ht="56.25" customHeight="1" x14ac:dyDescent="0.3">
      <c r="A8" s="95" t="s">
        <v>389</v>
      </c>
      <c r="B8" s="69">
        <v>20</v>
      </c>
      <c r="C8" s="70">
        <v>21.715526602000001</v>
      </c>
      <c r="D8" s="70">
        <v>24.144343810999999</v>
      </c>
      <c r="E8" s="69">
        <v>40</v>
      </c>
      <c r="F8" s="70">
        <v>40.485829959999997</v>
      </c>
      <c r="G8" s="70">
        <v>44.260600693000001</v>
      </c>
      <c r="H8" s="69">
        <v>37</v>
      </c>
      <c r="I8" s="70">
        <v>36.1328125</v>
      </c>
      <c r="J8" s="85">
        <v>37.981596046</v>
      </c>
    </row>
    <row r="9" spans="1:16" s="62" customFormat="1" ht="56.25" customHeight="1" x14ac:dyDescent="0.3">
      <c r="A9" s="95" t="s">
        <v>390</v>
      </c>
      <c r="B9" s="69">
        <v>22</v>
      </c>
      <c r="C9" s="70">
        <v>25.404157044000002</v>
      </c>
      <c r="D9" s="70">
        <v>25.084161606999999</v>
      </c>
      <c r="E9" s="69">
        <v>32</v>
      </c>
      <c r="F9" s="70">
        <v>38.231780166999997</v>
      </c>
      <c r="G9" s="70">
        <v>37.619301884000002</v>
      </c>
      <c r="H9" s="69">
        <v>38</v>
      </c>
      <c r="I9" s="70">
        <v>48.906048906000002</v>
      </c>
      <c r="J9" s="85">
        <v>46.747103508000002</v>
      </c>
    </row>
    <row r="10" spans="1:16" s="62" customFormat="1" ht="56.25" customHeight="1" x14ac:dyDescent="0.3">
      <c r="A10" s="95" t="s">
        <v>391</v>
      </c>
      <c r="B10" s="69">
        <v>36</v>
      </c>
      <c r="C10" s="70">
        <v>38.297872339999998</v>
      </c>
      <c r="D10" s="70">
        <v>39.401866351999999</v>
      </c>
      <c r="E10" s="69">
        <v>38</v>
      </c>
      <c r="F10" s="70">
        <v>36.608863198000002</v>
      </c>
      <c r="G10" s="70">
        <v>37.900491168999999</v>
      </c>
      <c r="H10" s="69">
        <v>27</v>
      </c>
      <c r="I10" s="70">
        <v>28.391167192000001</v>
      </c>
      <c r="J10" s="85">
        <v>28.836325163000001</v>
      </c>
    </row>
    <row r="11" spans="1:16" s="62" customFormat="1" ht="56.25" customHeight="1" x14ac:dyDescent="0.3">
      <c r="A11" s="95" t="s">
        <v>378</v>
      </c>
      <c r="B11" s="69">
        <v>92</v>
      </c>
      <c r="C11" s="70">
        <v>36.977491960999998</v>
      </c>
      <c r="D11" s="70">
        <v>41.494682638999997</v>
      </c>
      <c r="E11" s="69">
        <v>101</v>
      </c>
      <c r="F11" s="70">
        <v>34.803583734999997</v>
      </c>
      <c r="G11" s="70">
        <v>38.697848762</v>
      </c>
      <c r="H11" s="69">
        <v>131</v>
      </c>
      <c r="I11" s="70">
        <v>42.852469741999997</v>
      </c>
      <c r="J11" s="85">
        <v>46.102914783999999</v>
      </c>
    </row>
    <row r="12" spans="1:16" s="62" customFormat="1" ht="56.25" customHeight="1" x14ac:dyDescent="0.3">
      <c r="A12" s="95" t="s">
        <v>379</v>
      </c>
      <c r="B12" s="69">
        <v>109</v>
      </c>
      <c r="C12" s="70">
        <v>34.094463560000001</v>
      </c>
      <c r="D12" s="70">
        <v>37.693499160999998</v>
      </c>
      <c r="E12" s="69">
        <v>191</v>
      </c>
      <c r="F12" s="70">
        <v>56.811421772999999</v>
      </c>
      <c r="G12" s="70">
        <v>61.390291619000003</v>
      </c>
      <c r="H12" s="69">
        <v>201</v>
      </c>
      <c r="I12" s="70">
        <v>55.740432611999999</v>
      </c>
      <c r="J12" s="85">
        <v>57.792983175000003</v>
      </c>
    </row>
    <row r="13" spans="1:16" s="62" customFormat="1" ht="56.25" customHeight="1" x14ac:dyDescent="0.3">
      <c r="A13" s="95" t="s">
        <v>387</v>
      </c>
      <c r="B13" s="69">
        <v>37</v>
      </c>
      <c r="C13" s="70">
        <v>17.814155030999999</v>
      </c>
      <c r="D13" s="70">
        <v>19.088105391999999</v>
      </c>
      <c r="E13" s="69">
        <v>79</v>
      </c>
      <c r="F13" s="70">
        <v>34.573304157999999</v>
      </c>
      <c r="G13" s="70">
        <v>37.356981955999998</v>
      </c>
      <c r="H13" s="69">
        <v>97</v>
      </c>
      <c r="I13" s="70">
        <v>40.383014154999998</v>
      </c>
      <c r="J13" s="85">
        <v>43.106844180000003</v>
      </c>
    </row>
    <row r="14" spans="1:16" s="62" customFormat="1" ht="56.25" customHeight="1" x14ac:dyDescent="0.3">
      <c r="A14" s="95" t="s">
        <v>388</v>
      </c>
      <c r="B14" s="69">
        <v>54</v>
      </c>
      <c r="C14" s="70">
        <v>24.907749076999998</v>
      </c>
      <c r="D14" s="70">
        <v>28.523724739999999</v>
      </c>
      <c r="E14" s="69">
        <v>114</v>
      </c>
      <c r="F14" s="70">
        <v>48</v>
      </c>
      <c r="G14" s="70">
        <v>54.079501137999998</v>
      </c>
      <c r="H14" s="69">
        <v>117</v>
      </c>
      <c r="I14" s="70">
        <v>45.543012845</v>
      </c>
      <c r="J14" s="85">
        <v>49.937252041000001</v>
      </c>
    </row>
    <row r="15" spans="1:16" s="62" customFormat="1" ht="56.25" customHeight="1" x14ac:dyDescent="0.3">
      <c r="A15" s="95" t="s">
        <v>380</v>
      </c>
      <c r="B15" s="69">
        <v>31</v>
      </c>
      <c r="C15" s="70">
        <v>18.246027075000001</v>
      </c>
      <c r="D15" s="70">
        <v>20.519148982000001</v>
      </c>
      <c r="E15" s="69">
        <v>44</v>
      </c>
      <c r="F15" s="70">
        <v>24.096385542</v>
      </c>
      <c r="G15" s="70">
        <v>27.203635898999998</v>
      </c>
      <c r="H15" s="69">
        <v>43</v>
      </c>
      <c r="I15" s="70">
        <v>22.572178478000001</v>
      </c>
      <c r="J15" s="85">
        <v>24.644605549000001</v>
      </c>
    </row>
    <row r="16" spans="1:16" s="62" customFormat="1" ht="56.25" customHeight="1" x14ac:dyDescent="0.3">
      <c r="A16" s="95" t="s">
        <v>383</v>
      </c>
      <c r="B16" s="69">
        <v>25</v>
      </c>
      <c r="C16" s="70">
        <v>28.538812785000001</v>
      </c>
      <c r="D16" s="70">
        <v>33.006528359999997</v>
      </c>
      <c r="E16" s="69">
        <v>52</v>
      </c>
      <c r="F16" s="70">
        <v>53.007135576000003</v>
      </c>
      <c r="G16" s="70">
        <v>61.101713445000001</v>
      </c>
      <c r="H16" s="69">
        <v>33</v>
      </c>
      <c r="I16" s="70">
        <v>31.791907513999998</v>
      </c>
      <c r="J16" s="85">
        <v>35.926956036</v>
      </c>
    </row>
    <row r="17" spans="1:12" s="62" customFormat="1" ht="56.25" customHeight="1" x14ac:dyDescent="0.3">
      <c r="A17" s="95" t="s">
        <v>382</v>
      </c>
      <c r="B17" s="69">
        <v>190</v>
      </c>
      <c r="C17" s="70">
        <v>45.971449309999997</v>
      </c>
      <c r="D17" s="70">
        <v>53.950400899999998</v>
      </c>
      <c r="E17" s="69">
        <v>317</v>
      </c>
      <c r="F17" s="70">
        <v>69.168666811999998</v>
      </c>
      <c r="G17" s="70">
        <v>78.779741556999994</v>
      </c>
      <c r="H17" s="69">
        <v>376</v>
      </c>
      <c r="I17" s="70">
        <v>75.034923168999995</v>
      </c>
      <c r="J17" s="85">
        <v>84.222198117000005</v>
      </c>
    </row>
    <row r="18" spans="1:12" s="62" customFormat="1" ht="56.25" customHeight="1" x14ac:dyDescent="0.3">
      <c r="A18" s="95" t="s">
        <v>381</v>
      </c>
      <c r="B18" s="69">
        <v>36</v>
      </c>
      <c r="C18" s="70">
        <v>20.122973728000002</v>
      </c>
      <c r="D18" s="70">
        <v>22.330139209999999</v>
      </c>
      <c r="E18" s="69">
        <v>65</v>
      </c>
      <c r="F18" s="70">
        <v>33.942558747</v>
      </c>
      <c r="G18" s="70">
        <v>37.128469170999999</v>
      </c>
      <c r="H18" s="69">
        <v>89</v>
      </c>
      <c r="I18" s="70">
        <v>44.300647087999998</v>
      </c>
      <c r="J18" s="85">
        <v>47.993140677</v>
      </c>
    </row>
    <row r="19" spans="1:12" s="62" customFormat="1" ht="18.600000000000001" customHeight="1" x14ac:dyDescent="0.3">
      <c r="A19" s="86" t="s">
        <v>168</v>
      </c>
      <c r="B19" s="87">
        <v>1618</v>
      </c>
      <c r="C19" s="88">
        <v>35.426519530999997</v>
      </c>
      <c r="D19" s="88">
        <v>40.965303636999998</v>
      </c>
      <c r="E19" s="87">
        <v>2383</v>
      </c>
      <c r="F19" s="88">
        <v>49.511739040000002</v>
      </c>
      <c r="G19" s="88">
        <v>57.252241122000001</v>
      </c>
      <c r="H19" s="87">
        <v>2411</v>
      </c>
      <c r="I19" s="88">
        <v>49.397639730999998</v>
      </c>
      <c r="J19" s="89">
        <v>57.707911885000001</v>
      </c>
    </row>
    <row r="20" spans="1:12" ht="18.899999999999999" customHeight="1" x14ac:dyDescent="0.25">
      <c r="A20" s="90" t="s">
        <v>29</v>
      </c>
      <c r="B20" s="91">
        <v>51219</v>
      </c>
      <c r="C20" s="92">
        <v>53.820183278000002</v>
      </c>
      <c r="D20" s="92">
        <v>52.931368024999998</v>
      </c>
      <c r="E20" s="91">
        <v>64679</v>
      </c>
      <c r="F20" s="92">
        <v>63.212717798</v>
      </c>
      <c r="G20" s="92">
        <v>62.232101251000003</v>
      </c>
      <c r="H20" s="91">
        <v>69462</v>
      </c>
      <c r="I20" s="92">
        <v>64.071297328</v>
      </c>
      <c r="J20" s="93">
        <v>64.071297328</v>
      </c>
      <c r="K20" s="94"/>
      <c r="L20" s="94"/>
    </row>
    <row r="21" spans="1:12" ht="18.899999999999999" customHeight="1" x14ac:dyDescent="0.25">
      <c r="A21" s="77" t="s">
        <v>418</v>
      </c>
    </row>
    <row r="23" spans="1:12" ht="15.6" x14ac:dyDescent="0.3">
      <c r="A23" s="122" t="s">
        <v>472</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8"/>
  <sheetViews>
    <sheetView showGridLines="0" workbookViewId="0"/>
  </sheetViews>
  <sheetFormatPr defaultColWidth="9.33203125" defaultRowHeight="15" x14ac:dyDescent="0.25"/>
  <cols>
    <col min="1" max="1" width="41.5546875" style="79" customWidth="1"/>
    <col min="2" max="2" width="21.88671875" style="78" customWidth="1"/>
    <col min="3" max="4" width="21.88671875"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474</v>
      </c>
      <c r="B1" s="61"/>
      <c r="C1" s="61"/>
      <c r="D1" s="61"/>
      <c r="E1" s="61"/>
    </row>
    <row r="2" spans="1:8" s="62" customFormat="1" ht="18.899999999999999" customHeight="1" x14ac:dyDescent="0.3">
      <c r="A2" s="1" t="s">
        <v>454</v>
      </c>
      <c r="B2" s="63"/>
      <c r="C2" s="63"/>
      <c r="D2" s="63"/>
      <c r="E2" s="96"/>
    </row>
    <row r="3" spans="1:8" ht="31.2" x14ac:dyDescent="0.25">
      <c r="A3" s="81" t="s">
        <v>30</v>
      </c>
      <c r="B3" s="82" t="s">
        <v>432</v>
      </c>
      <c r="C3" s="82" t="s">
        <v>433</v>
      </c>
      <c r="D3" s="83" t="s">
        <v>434</v>
      </c>
      <c r="H3" s="79"/>
    </row>
    <row r="4" spans="1:8" ht="18.899999999999999" customHeight="1" x14ac:dyDescent="0.25">
      <c r="A4" s="84" t="s">
        <v>175</v>
      </c>
      <c r="B4" s="85">
        <v>60.378161075000001</v>
      </c>
      <c r="C4" s="85">
        <v>74.707248117999995</v>
      </c>
      <c r="D4" s="85">
        <v>70.185799678999999</v>
      </c>
      <c r="F4" s="41"/>
      <c r="G4" s="42"/>
      <c r="H4" s="42"/>
    </row>
    <row r="5" spans="1:8" ht="18.899999999999999" customHeight="1" x14ac:dyDescent="0.25">
      <c r="A5" s="84" t="s">
        <v>33</v>
      </c>
      <c r="B5" s="85">
        <v>56.199151143999998</v>
      </c>
      <c r="C5" s="85">
        <v>70.347995374000007</v>
      </c>
      <c r="D5" s="85">
        <v>65.764050773999998</v>
      </c>
      <c r="F5" s="59"/>
      <c r="G5" s="58"/>
      <c r="H5" s="58"/>
    </row>
    <row r="6" spans="1:8" ht="18.899999999999999" customHeight="1" x14ac:dyDescent="0.25">
      <c r="A6" s="84" t="s">
        <v>32</v>
      </c>
      <c r="B6" s="85">
        <v>56.890450285</v>
      </c>
      <c r="C6" s="85">
        <v>60.643747283000003</v>
      </c>
      <c r="D6" s="85">
        <v>67.342071011000002</v>
      </c>
      <c r="F6" s="59"/>
      <c r="G6" s="58"/>
      <c r="H6" s="58"/>
    </row>
    <row r="7" spans="1:8" ht="18.899999999999999" customHeight="1" x14ac:dyDescent="0.25">
      <c r="A7" s="84" t="s">
        <v>31</v>
      </c>
      <c r="B7" s="85">
        <v>52.161915477999997</v>
      </c>
      <c r="C7" s="85">
        <v>65.256923396999994</v>
      </c>
      <c r="D7" s="85">
        <v>63.595815195</v>
      </c>
      <c r="F7" s="59"/>
      <c r="G7" s="58"/>
      <c r="H7" s="58"/>
    </row>
    <row r="8" spans="1:8" ht="18.899999999999999" customHeight="1" x14ac:dyDescent="0.25">
      <c r="A8" s="84" t="s">
        <v>174</v>
      </c>
      <c r="B8" s="85">
        <v>50.472811599000003</v>
      </c>
      <c r="C8" s="85">
        <v>59.067084350000002</v>
      </c>
      <c r="D8" s="85">
        <v>65.389395934999996</v>
      </c>
      <c r="F8" s="59"/>
      <c r="G8" s="58"/>
      <c r="H8" s="58"/>
    </row>
    <row r="9" spans="1:8" ht="18.899999999999999" customHeight="1" x14ac:dyDescent="0.25">
      <c r="A9" s="84" t="s">
        <v>173</v>
      </c>
      <c r="B9" s="85">
        <v>67.740370628999997</v>
      </c>
      <c r="C9" s="85">
        <v>74.454125716999997</v>
      </c>
      <c r="D9" s="85">
        <v>76.20219883</v>
      </c>
      <c r="F9" s="51"/>
      <c r="G9" s="50"/>
    </row>
    <row r="10" spans="1:8" ht="18.899999999999999" customHeight="1" x14ac:dyDescent="0.25">
      <c r="A10" s="84" t="s">
        <v>36</v>
      </c>
      <c r="B10" s="85">
        <v>62.123902487000002</v>
      </c>
      <c r="C10" s="85">
        <v>71.102189139999993</v>
      </c>
      <c r="D10" s="85">
        <v>70.711325979999998</v>
      </c>
      <c r="F10" s="59"/>
      <c r="G10" s="58"/>
      <c r="H10" s="58"/>
    </row>
    <row r="11" spans="1:8" ht="18.899999999999999" customHeight="1" x14ac:dyDescent="0.25">
      <c r="A11" s="84" t="s">
        <v>35</v>
      </c>
      <c r="B11" s="85">
        <v>58.957257747</v>
      </c>
      <c r="C11" s="85">
        <v>69.658321255999994</v>
      </c>
      <c r="D11" s="85">
        <v>70.280648429999999</v>
      </c>
      <c r="F11" s="59"/>
      <c r="G11" s="58"/>
      <c r="H11" s="58"/>
    </row>
    <row r="12" spans="1:8" ht="18.899999999999999" customHeight="1" x14ac:dyDescent="0.25">
      <c r="A12" s="84" t="s">
        <v>34</v>
      </c>
      <c r="B12" s="85">
        <v>56.621377662999997</v>
      </c>
      <c r="C12" s="85">
        <v>67.130524527999995</v>
      </c>
      <c r="D12" s="85">
        <v>69.457802810000004</v>
      </c>
      <c r="F12" s="59"/>
      <c r="G12" s="58"/>
      <c r="H12" s="58"/>
    </row>
    <row r="13" spans="1:8" ht="18.899999999999999" customHeight="1" x14ac:dyDescent="0.25">
      <c r="A13" s="84" t="s">
        <v>176</v>
      </c>
      <c r="B13" s="85">
        <v>52.502154937</v>
      </c>
      <c r="C13" s="85">
        <v>64.262538710000001</v>
      </c>
      <c r="D13" s="85">
        <v>68.41591674</v>
      </c>
      <c r="F13" s="59"/>
      <c r="G13" s="58"/>
      <c r="H13" s="58"/>
    </row>
    <row r="14" spans="1:8" ht="18.899999999999999" customHeight="1" x14ac:dyDescent="0.25">
      <c r="A14" s="84" t="s">
        <v>152</v>
      </c>
      <c r="B14" s="85">
        <v>30.234142173999999</v>
      </c>
      <c r="C14" s="85">
        <v>18.805380348</v>
      </c>
      <c r="D14" s="85">
        <v>25.916879109</v>
      </c>
      <c r="H14" s="79"/>
    </row>
    <row r="15" spans="1:8" ht="18.899999999999999" customHeight="1" x14ac:dyDescent="0.25">
      <c r="A15" s="77" t="s">
        <v>418</v>
      </c>
    </row>
    <row r="17" spans="1:8" ht="15.6" x14ac:dyDescent="0.3">
      <c r="A17" s="122" t="s">
        <v>472</v>
      </c>
      <c r="B17" s="79"/>
      <c r="H17" s="79"/>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B35" s="79"/>
      <c r="H35" s="79"/>
    </row>
    <row r="36" spans="1:10" x14ac:dyDescent="0.25">
      <c r="A36" s="62"/>
      <c r="B36" s="62"/>
      <c r="C36" s="62"/>
      <c r="D36" s="62"/>
      <c r="F36" s="62"/>
      <c r="G36" s="62"/>
      <c r="H36" s="62"/>
      <c r="I36" s="62"/>
      <c r="J36" s="62"/>
    </row>
    <row r="37" spans="1:10" x14ac:dyDescent="0.25">
      <c r="B37" s="79"/>
      <c r="H37" s="79"/>
    </row>
    <row r="38" spans="1:10" x14ac:dyDescent="0.25">
      <c r="B38" s="79"/>
      <c r="H38"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61C4C-A681-4B52-8390-30644A795FAC}">
  <sheetPr>
    <tabColor theme="3"/>
  </sheetPr>
  <dimension ref="A1:J37"/>
  <sheetViews>
    <sheetView showGridLines="0" workbookViewId="0"/>
  </sheetViews>
  <sheetFormatPr defaultColWidth="9.33203125" defaultRowHeight="15" x14ac:dyDescent="0.25"/>
  <cols>
    <col min="1" max="1" width="41.5546875" style="79" customWidth="1"/>
    <col min="2" max="2" width="21.88671875" style="78" customWidth="1"/>
    <col min="3" max="4" width="21.88671875"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475</v>
      </c>
      <c r="B1" s="97"/>
      <c r="C1" s="98"/>
      <c r="D1" s="98"/>
    </row>
    <row r="2" spans="1:8" s="62" customFormat="1" ht="18.899999999999999" customHeight="1" x14ac:dyDescent="0.3">
      <c r="A2" s="81" t="s">
        <v>284</v>
      </c>
      <c r="B2" s="83" t="s">
        <v>283</v>
      </c>
      <c r="C2" s="99"/>
      <c r="D2" s="98"/>
      <c r="E2" s="99"/>
    </row>
    <row r="3" spans="1:8" ht="18.899999999999999" customHeight="1" x14ac:dyDescent="0.25">
      <c r="A3" s="84" t="s">
        <v>273</v>
      </c>
      <c r="B3" s="100">
        <v>2.0374219999999999E-4</v>
      </c>
      <c r="H3" s="79"/>
    </row>
    <row r="4" spans="1:8" ht="18.899999999999999" customHeight="1" x14ac:dyDescent="0.25">
      <c r="A4" s="84" t="s">
        <v>274</v>
      </c>
      <c r="B4" s="100">
        <v>1.4656379E-6</v>
      </c>
      <c r="H4" s="79"/>
    </row>
    <row r="5" spans="1:8" ht="18.899999999999999" customHeight="1" x14ac:dyDescent="0.25">
      <c r="A5" s="84" t="s">
        <v>275</v>
      </c>
      <c r="B5" s="100">
        <v>0.1141317204</v>
      </c>
      <c r="H5" s="79"/>
    </row>
    <row r="6" spans="1:8" ht="18.899999999999999" customHeight="1" x14ac:dyDescent="0.25">
      <c r="A6" s="84" t="s">
        <v>279</v>
      </c>
      <c r="B6" s="100">
        <v>0.49053588380000002</v>
      </c>
      <c r="H6" s="79"/>
    </row>
    <row r="7" spans="1:8" ht="18.899999999999999" customHeight="1" x14ac:dyDescent="0.25">
      <c r="A7" s="84" t="s">
        <v>280</v>
      </c>
      <c r="B7" s="100">
        <v>1.95382869E-2</v>
      </c>
      <c r="H7" s="79"/>
    </row>
    <row r="8" spans="1:8" ht="18.899999999999999" customHeight="1" x14ac:dyDescent="0.25">
      <c r="A8" s="84" t="s">
        <v>276</v>
      </c>
      <c r="B8" s="100">
        <v>2.9299433999999999E-8</v>
      </c>
      <c r="H8" s="79"/>
    </row>
    <row r="9" spans="1:8" ht="18.899999999999999" customHeight="1" x14ac:dyDescent="0.25">
      <c r="A9" s="84" t="s">
        <v>277</v>
      </c>
      <c r="B9" s="100">
        <v>9.2301929999999996E-4</v>
      </c>
      <c r="H9" s="79"/>
    </row>
    <row r="10" spans="1:8" ht="18.899999999999999" customHeight="1" x14ac:dyDescent="0.25">
      <c r="A10" s="84" t="s">
        <v>278</v>
      </c>
      <c r="B10" s="100">
        <v>2.6168773999999999E-2</v>
      </c>
      <c r="H10" s="79"/>
    </row>
    <row r="11" spans="1:8" ht="18.899999999999999" customHeight="1" x14ac:dyDescent="0.25">
      <c r="A11" s="84" t="s">
        <v>281</v>
      </c>
      <c r="B11" s="100">
        <v>9.9164790700000005E-2</v>
      </c>
      <c r="H11" s="79"/>
    </row>
    <row r="12" spans="1:8" ht="18.899999999999999" customHeight="1" x14ac:dyDescent="0.25">
      <c r="A12" s="84" t="s">
        <v>282</v>
      </c>
      <c r="B12" s="100">
        <v>0.42774500310000002</v>
      </c>
      <c r="H12" s="79"/>
    </row>
    <row r="13" spans="1:8" ht="18.899999999999999" customHeight="1" x14ac:dyDescent="0.25">
      <c r="A13" s="77" t="s">
        <v>473</v>
      </c>
      <c r="B13" s="79"/>
    </row>
    <row r="15" spans="1:8" ht="15.6" x14ac:dyDescent="0.3">
      <c r="A15" s="122" t="s">
        <v>472</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51</vt:i4>
      </vt:variant>
    </vt:vector>
  </HeadingPairs>
  <TitlesOfParts>
    <vt:vector size="66"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Data'!ambvis_rates_Feb_5_2013hjp_1_1</vt:lpstr>
      <vt:lpstr>'Raw Data'!ambvis_rates_Feb_5_2013hjp_2</vt:lpstr>
      <vt:lpstr>'Raw Data'!ambvis_rates_Feb_5_2013hjp_2_1</vt:lpstr>
      <vt:lpstr>'Raw Data'!ambvis_rates_Feb_5_2013hjp_3</vt:lpstr>
      <vt:lpstr>'Raw Data'!cabg_Feb_5_2013hjp_1</vt:lpstr>
      <vt:lpstr>'Raw Data'!cabg_Feb_5_2013hjp_1_1</vt:lpstr>
      <vt:lpstr>'Raw Data'!cabg_Feb_5_2013hjp_1_1_1</vt:lpstr>
      <vt:lpstr>'Raw Data'!cabg_Feb_5_2013hjp_1_2</vt:lpstr>
      <vt:lpstr>'Raw Data'!cabg_Feb_5_2013hjp_1_2_1</vt:lpstr>
      <vt:lpstr>'Raw Data'!cabg_Feb_5_2013hjp_1_3</vt:lpstr>
      <vt:lpstr>'Raw Data'!cath_Feb_5_2013hjp</vt:lpstr>
      <vt:lpstr>'Raw Data'!cath_Feb_5_2013hjp_1</vt:lpstr>
      <vt:lpstr>'Raw Data'!cath_Feb_5_2013hjp_1_1</vt:lpstr>
      <vt:lpstr>'Raw Data'!cath_Feb_5_2013hjp_2</vt:lpstr>
      <vt:lpstr>'Raw Data'!cath_Feb_5_2013hjp_2_1</vt:lpstr>
      <vt:lpstr>'Raw Data'!cath_Feb_5_2013hjp_3</vt:lpstr>
      <vt:lpstr>'Raw Data'!dementia_Feb_12_2013hjp</vt:lpstr>
      <vt:lpstr>'Raw Data'!dementia_Feb_12_2013hjp_1</vt:lpstr>
      <vt:lpstr>'Raw Data'!dementia_Feb_12_2013hjp_1_1</vt:lpstr>
      <vt:lpstr>'Raw Data'!dementia_Feb_12_2013hjp_2</vt:lpstr>
      <vt:lpstr>'Raw Data'!dementia_Feb_12_2013hjp_2_1</vt:lpstr>
      <vt:lpstr>'Raw Data'!dementia_Feb_12_2013hjp_3</vt:lpstr>
      <vt:lpstr>'Raw Data'!hip_replace_Feb_5_2013hjp</vt:lpstr>
      <vt:lpstr>'Raw Data'!hip_replace_Feb_5_2013hjp_1</vt:lpstr>
      <vt:lpstr>'Raw Data'!hip_replace_Feb_5_2013hjp_1_1</vt:lpstr>
      <vt:lpstr>'Raw Data'!hip_replace_Feb_5_2013hjp_2</vt:lpstr>
      <vt:lpstr>'Raw Data'!hip_replace_Feb_5_2013hjp_2_1</vt:lpstr>
      <vt:lpstr>'Raw Data'!hip_replace_Feb_5_2013hjp_3</vt:lpstr>
      <vt:lpstr>'Raw Data'!knee_replace_Feb_5_2013hjp</vt:lpstr>
      <vt:lpstr>'Raw Data'!knee_replace_Feb_5_2013hjp_1</vt:lpstr>
      <vt:lpstr>'Raw Data'!knee_replace_Feb_5_2013hjp_1_1</vt:lpstr>
      <vt:lpstr>'Raw Data'!knee_replace_Feb_5_2013hjp_2</vt:lpstr>
      <vt:lpstr>'Raw Data'!knee_replace_Feb_5_2013hjp_2_1</vt:lpstr>
      <vt:lpstr>'Raw Data'!knee_replace_Feb_5_2013hjp_3</vt:lpstr>
      <vt:lpstr>'Raw Data'!pci_Feb_5_2013hjp</vt:lpstr>
      <vt:lpstr>'Raw Data'!pci_Feb_5_2013hjp_1</vt:lpstr>
      <vt:lpstr>'Raw Data'!pci_Feb_5_2013hjp_1_1</vt:lpstr>
      <vt:lpstr>'Raw Data'!pci_Feb_5_2013hjp_2</vt:lpstr>
      <vt:lpstr>'Raw Data'!pci_Feb_5_2013hjp_2_1</vt:lpstr>
      <vt:lpstr>'Raw Data'!pci_Feb_5_2013hjp_3</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RHA-Chapter8-MRI-Rates</dc:title>
  <dc:creator>rodm</dc:creator>
  <cp:lastModifiedBy>Lindsey Dahl</cp:lastModifiedBy>
  <cp:lastPrinted>2024-06-05T19:11:10Z</cp:lastPrinted>
  <dcterms:created xsi:type="dcterms:W3CDTF">2012-06-19T01:21:24Z</dcterms:created>
  <dcterms:modified xsi:type="dcterms:W3CDTF">2025-12-04T20:21:54Z</dcterms:modified>
</cp:coreProperties>
</file>